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legislature-my.sharepoint.com/personal/ocain_steve_leg_state_fl_us/Documents/Documents/EDR/Water Resources-Conservation Lands/Expenditure Accounts/"/>
    </mc:Choice>
  </mc:AlternateContent>
  <xr:revisionPtr revIDLastSave="316" documentId="11_BE05B951C86A2AFE753DE68A6BCAED50F6F4704B" xr6:coauthVersionLast="47" xr6:coauthVersionMax="47" xr10:uidLastSave="{EA9CED27-C42C-4156-8D5B-242AE8A2CAF4}"/>
  <bookViews>
    <workbookView xWindow="-120" yWindow="-120" windowWidth="29040" windowHeight="15720" tabRatio="786" xr2:uid="{00000000-000D-0000-FFFF-FFFF00000000}"/>
  </bookViews>
  <sheets>
    <sheet name="County Expenditures" sheetId="33" r:id="rId1"/>
    <sheet name="Municipal Expenditures" sheetId="34" r:id="rId2"/>
    <sheet name="SD Expenditures" sheetId="35" r:id="rId3"/>
  </sheets>
  <definedNames>
    <definedName name="_xlnm.Print_Area" localSheetId="0">'County Expenditures'!$A$1:$V$76</definedName>
    <definedName name="_xlnm.Print_Area" localSheetId="1">'Municipal Expenditures'!$A$1:$W$423</definedName>
    <definedName name="_xlnm.Print_Area" localSheetId="2">'SD Expenditures'!$A$1:$X$69</definedName>
    <definedName name="_xlnm.Print_Titles" localSheetId="0">'County Expenditures'!$1:$3</definedName>
    <definedName name="_xlnm.Print_Titles" localSheetId="1">'Municipal Expenditures'!$1:$3</definedName>
    <definedName name="_xlnm.Print_Titles" localSheetId="2">'SD Expenditures'!$1:$3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5" i="35" l="1"/>
  <c r="U63" i="35"/>
  <c r="T419" i="34" l="1"/>
  <c r="T417" i="34"/>
  <c r="R71" i="33"/>
  <c r="S71" i="33"/>
  <c r="S72" i="33"/>
  <c r="S70" i="33"/>
  <c r="U418" i="34" l="1"/>
  <c r="W6" i="35"/>
  <c r="W7" i="35"/>
  <c r="T65" i="35" l="1"/>
  <c r="T63" i="35"/>
  <c r="S419" i="34"/>
  <c r="S417" i="34"/>
  <c r="R72" i="33"/>
  <c r="R70" i="33"/>
  <c r="U64" i="35" l="1"/>
  <c r="T418" i="34"/>
  <c r="W5" i="35"/>
  <c r="S65" i="35"/>
  <c r="S63" i="35"/>
  <c r="R419" i="34"/>
  <c r="R417" i="34"/>
  <c r="R418" i="34" s="1"/>
  <c r="Q72" i="33"/>
  <c r="Q70" i="33"/>
  <c r="V5" i="34"/>
  <c r="V6" i="34"/>
  <c r="V7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4"/>
  <c r="V41" i="34"/>
  <c r="V42" i="34"/>
  <c r="V43" i="34"/>
  <c r="V44" i="34"/>
  <c r="V45" i="34"/>
  <c r="V46" i="34"/>
  <c r="V47" i="34"/>
  <c r="V48" i="34"/>
  <c r="V49" i="34"/>
  <c r="V50" i="34"/>
  <c r="V51" i="34"/>
  <c r="V52" i="34"/>
  <c r="V53" i="34"/>
  <c r="V54" i="34"/>
  <c r="V55" i="34"/>
  <c r="V56" i="34"/>
  <c r="V57" i="34"/>
  <c r="V58" i="34"/>
  <c r="V59" i="34"/>
  <c r="V60" i="34"/>
  <c r="V61" i="34"/>
  <c r="V62" i="34"/>
  <c r="V63" i="34"/>
  <c r="V64" i="34"/>
  <c r="V65" i="34"/>
  <c r="V66" i="34"/>
  <c r="V67" i="34"/>
  <c r="V68" i="34"/>
  <c r="V69" i="34"/>
  <c r="V70" i="34"/>
  <c r="V71" i="34"/>
  <c r="V72" i="34"/>
  <c r="V73" i="34"/>
  <c r="V74" i="34"/>
  <c r="V75" i="34"/>
  <c r="V76" i="34"/>
  <c r="V77" i="34"/>
  <c r="V78" i="34"/>
  <c r="V79" i="34"/>
  <c r="V80" i="34"/>
  <c r="V81" i="34"/>
  <c r="V82" i="34"/>
  <c r="V83" i="34"/>
  <c r="V84" i="34"/>
  <c r="V85" i="34"/>
  <c r="V86" i="34"/>
  <c r="V87" i="34"/>
  <c r="V88" i="34"/>
  <c r="V89" i="34"/>
  <c r="V90" i="34"/>
  <c r="V91" i="34"/>
  <c r="V92" i="34"/>
  <c r="V93" i="34"/>
  <c r="V94" i="34"/>
  <c r="V95" i="34"/>
  <c r="V96" i="34"/>
  <c r="V97" i="34"/>
  <c r="V98" i="34"/>
  <c r="V99" i="34"/>
  <c r="V100" i="34"/>
  <c r="V101" i="34"/>
  <c r="V102" i="34"/>
  <c r="V103" i="34"/>
  <c r="V104" i="34"/>
  <c r="V105" i="34"/>
  <c r="V106" i="34"/>
  <c r="V107" i="34"/>
  <c r="V108" i="34"/>
  <c r="V109" i="34"/>
  <c r="V110" i="34"/>
  <c r="V111" i="34"/>
  <c r="V112" i="34"/>
  <c r="V113" i="34"/>
  <c r="V114" i="34"/>
  <c r="V115" i="34"/>
  <c r="V116" i="34"/>
  <c r="V117" i="34"/>
  <c r="V118" i="34"/>
  <c r="V119" i="34"/>
  <c r="V120" i="34"/>
  <c r="V121" i="34"/>
  <c r="V122" i="34"/>
  <c r="V123" i="34"/>
  <c r="V124" i="34"/>
  <c r="V125" i="34"/>
  <c r="V126" i="34"/>
  <c r="V127" i="34"/>
  <c r="V128" i="34"/>
  <c r="V129" i="34"/>
  <c r="V130" i="34"/>
  <c r="V131" i="34"/>
  <c r="V132" i="34"/>
  <c r="V133" i="34"/>
  <c r="V134" i="34"/>
  <c r="V135" i="34"/>
  <c r="V136" i="34"/>
  <c r="V137" i="34"/>
  <c r="V138" i="34"/>
  <c r="V139" i="34"/>
  <c r="V140" i="34"/>
  <c r="V141" i="34"/>
  <c r="V142" i="34"/>
  <c r="V143" i="34"/>
  <c r="V144" i="34"/>
  <c r="V145" i="34"/>
  <c r="V146" i="34"/>
  <c r="V147" i="34"/>
  <c r="V148" i="34"/>
  <c r="V149" i="34"/>
  <c r="V150" i="34"/>
  <c r="V151" i="34"/>
  <c r="V152" i="34"/>
  <c r="V153" i="34"/>
  <c r="V154" i="34"/>
  <c r="V155" i="34"/>
  <c r="V156" i="34"/>
  <c r="V157" i="34"/>
  <c r="V158" i="34"/>
  <c r="V159" i="34"/>
  <c r="V160" i="34"/>
  <c r="V161" i="34"/>
  <c r="V162" i="34"/>
  <c r="V163" i="34"/>
  <c r="V164" i="34"/>
  <c r="V165" i="34"/>
  <c r="V166" i="34"/>
  <c r="V167" i="34"/>
  <c r="V168" i="34"/>
  <c r="V169" i="34"/>
  <c r="V170" i="34"/>
  <c r="V171" i="34"/>
  <c r="V172" i="34"/>
  <c r="V173" i="34"/>
  <c r="V174" i="34"/>
  <c r="V175" i="34"/>
  <c r="V176" i="34"/>
  <c r="V177" i="34"/>
  <c r="V178" i="34"/>
  <c r="V179" i="34"/>
  <c r="V180" i="34"/>
  <c r="V181" i="34"/>
  <c r="V182" i="34"/>
  <c r="V183" i="34"/>
  <c r="V184" i="34"/>
  <c r="V185" i="34"/>
  <c r="V186" i="34"/>
  <c r="V187" i="34"/>
  <c r="V188" i="34"/>
  <c r="V189" i="34"/>
  <c r="V190" i="34"/>
  <c r="V191" i="34"/>
  <c r="V192" i="34"/>
  <c r="V193" i="34"/>
  <c r="V194" i="34"/>
  <c r="V195" i="34"/>
  <c r="V196" i="34"/>
  <c r="V197" i="34"/>
  <c r="V198" i="34"/>
  <c r="V199" i="34"/>
  <c r="V200" i="34"/>
  <c r="V201" i="34"/>
  <c r="V202" i="34"/>
  <c r="V203" i="34"/>
  <c r="V204" i="34"/>
  <c r="V205" i="34"/>
  <c r="V206" i="34"/>
  <c r="V207" i="34"/>
  <c r="V208" i="34"/>
  <c r="V209" i="34"/>
  <c r="V210" i="34"/>
  <c r="V211" i="34"/>
  <c r="V212" i="34"/>
  <c r="V213" i="34"/>
  <c r="V214" i="34"/>
  <c r="V215" i="34"/>
  <c r="V216" i="34"/>
  <c r="V217" i="34"/>
  <c r="V218" i="34"/>
  <c r="V219" i="34"/>
  <c r="V220" i="34"/>
  <c r="V221" i="34"/>
  <c r="V222" i="34"/>
  <c r="V223" i="34"/>
  <c r="V224" i="34"/>
  <c r="V225" i="34"/>
  <c r="V226" i="34"/>
  <c r="V227" i="34"/>
  <c r="V228" i="34"/>
  <c r="V229" i="34"/>
  <c r="V230" i="34"/>
  <c r="V231" i="34"/>
  <c r="V232" i="34"/>
  <c r="V233" i="34"/>
  <c r="V234" i="34"/>
  <c r="V235" i="34"/>
  <c r="V236" i="34"/>
  <c r="V237" i="34"/>
  <c r="V238" i="34"/>
  <c r="V239" i="34"/>
  <c r="V240" i="34"/>
  <c r="V241" i="34"/>
  <c r="V242" i="34"/>
  <c r="V243" i="34"/>
  <c r="V244" i="34"/>
  <c r="V245" i="34"/>
  <c r="V246" i="34"/>
  <c r="V247" i="34"/>
  <c r="V248" i="34"/>
  <c r="V249" i="34"/>
  <c r="V250" i="34"/>
  <c r="V251" i="34"/>
  <c r="V252" i="34"/>
  <c r="V253" i="34"/>
  <c r="V254" i="34"/>
  <c r="V255" i="34"/>
  <c r="V256" i="34"/>
  <c r="V257" i="34"/>
  <c r="V258" i="34"/>
  <c r="V259" i="34"/>
  <c r="V260" i="34"/>
  <c r="V261" i="34"/>
  <c r="V262" i="34"/>
  <c r="V263" i="34"/>
  <c r="V264" i="34"/>
  <c r="V265" i="34"/>
  <c r="V266" i="34"/>
  <c r="V267" i="34"/>
  <c r="V268" i="34"/>
  <c r="V269" i="34"/>
  <c r="V270" i="34"/>
  <c r="V271" i="34"/>
  <c r="V272" i="34"/>
  <c r="V273" i="34"/>
  <c r="V274" i="34"/>
  <c r="V275" i="34"/>
  <c r="V276" i="34"/>
  <c r="V277" i="34"/>
  <c r="V278" i="34"/>
  <c r="V279" i="34"/>
  <c r="V280" i="34"/>
  <c r="V281" i="34"/>
  <c r="V282" i="34"/>
  <c r="V283" i="34"/>
  <c r="V284" i="34"/>
  <c r="V285" i="34"/>
  <c r="V286" i="34"/>
  <c r="V287" i="34"/>
  <c r="V288" i="34"/>
  <c r="V289" i="34"/>
  <c r="V290" i="34"/>
  <c r="V291" i="34"/>
  <c r="V292" i="34"/>
  <c r="V293" i="34"/>
  <c r="V294" i="34"/>
  <c r="V295" i="34"/>
  <c r="V296" i="34"/>
  <c r="V297" i="34"/>
  <c r="V298" i="34"/>
  <c r="V299" i="34"/>
  <c r="V300" i="34"/>
  <c r="V301" i="34"/>
  <c r="V302" i="34"/>
  <c r="V303" i="34"/>
  <c r="V304" i="34"/>
  <c r="V305" i="34"/>
  <c r="V306" i="34"/>
  <c r="V307" i="34"/>
  <c r="V308" i="34"/>
  <c r="V309" i="34"/>
  <c r="V310" i="34"/>
  <c r="V311" i="34"/>
  <c r="V312" i="34"/>
  <c r="V313" i="34"/>
  <c r="V314" i="34"/>
  <c r="V315" i="34"/>
  <c r="V316" i="34"/>
  <c r="V317" i="34"/>
  <c r="V318" i="34"/>
  <c r="V319" i="34"/>
  <c r="V320" i="34"/>
  <c r="V321" i="34"/>
  <c r="V322" i="34"/>
  <c r="V323" i="34"/>
  <c r="V324" i="34"/>
  <c r="V325" i="34"/>
  <c r="V326" i="34"/>
  <c r="V327" i="34"/>
  <c r="V328" i="34"/>
  <c r="V329" i="34"/>
  <c r="V330" i="34"/>
  <c r="V331" i="34"/>
  <c r="V332" i="34"/>
  <c r="V333" i="34"/>
  <c r="V334" i="34"/>
  <c r="V335" i="34"/>
  <c r="V336" i="34"/>
  <c r="V337" i="34"/>
  <c r="V338" i="34"/>
  <c r="V339" i="34"/>
  <c r="V340" i="34"/>
  <c r="V341" i="34"/>
  <c r="V342" i="34"/>
  <c r="V343" i="34"/>
  <c r="V344" i="34"/>
  <c r="V345" i="34"/>
  <c r="V346" i="34"/>
  <c r="V347" i="34"/>
  <c r="V348" i="34"/>
  <c r="V349" i="34"/>
  <c r="V350" i="34"/>
  <c r="V351" i="34"/>
  <c r="V352" i="34"/>
  <c r="V353" i="34"/>
  <c r="V354" i="34"/>
  <c r="V355" i="34"/>
  <c r="V356" i="34"/>
  <c r="V357" i="34"/>
  <c r="V358" i="34"/>
  <c r="V359" i="34"/>
  <c r="V360" i="34"/>
  <c r="V361" i="34"/>
  <c r="V362" i="34"/>
  <c r="V363" i="34"/>
  <c r="V364" i="34"/>
  <c r="V365" i="34"/>
  <c r="V366" i="34"/>
  <c r="V367" i="34"/>
  <c r="V368" i="34"/>
  <c r="V369" i="34"/>
  <c r="V370" i="34"/>
  <c r="V371" i="34"/>
  <c r="V372" i="34"/>
  <c r="V373" i="34"/>
  <c r="V374" i="34"/>
  <c r="V375" i="34"/>
  <c r="V376" i="34"/>
  <c r="V377" i="34"/>
  <c r="V378" i="34"/>
  <c r="V379" i="34"/>
  <c r="V380" i="34"/>
  <c r="V381" i="34"/>
  <c r="V382" i="34"/>
  <c r="V383" i="34"/>
  <c r="V384" i="34"/>
  <c r="V385" i="34"/>
  <c r="V386" i="34"/>
  <c r="V387" i="34"/>
  <c r="V388" i="34"/>
  <c r="V389" i="34"/>
  <c r="V390" i="34"/>
  <c r="V391" i="34"/>
  <c r="V392" i="34"/>
  <c r="V393" i="34"/>
  <c r="V394" i="34"/>
  <c r="V395" i="34"/>
  <c r="V396" i="34"/>
  <c r="V397" i="34"/>
  <c r="V398" i="34"/>
  <c r="V399" i="34"/>
  <c r="V400" i="34"/>
  <c r="V401" i="34"/>
  <c r="V402" i="34"/>
  <c r="V403" i="34"/>
  <c r="V404" i="34"/>
  <c r="V405" i="34"/>
  <c r="V406" i="34"/>
  <c r="V407" i="34"/>
  <c r="V408" i="34"/>
  <c r="V409" i="34"/>
  <c r="V410" i="34"/>
  <c r="V411" i="34"/>
  <c r="V412" i="34"/>
  <c r="V413" i="34"/>
  <c r="V414" i="34"/>
  <c r="V415" i="34"/>
  <c r="V416" i="34"/>
  <c r="W8" i="35"/>
  <c r="W9" i="35"/>
  <c r="W10" i="35"/>
  <c r="W11" i="35"/>
  <c r="W12" i="35"/>
  <c r="W13" i="35"/>
  <c r="W14" i="35"/>
  <c r="W15" i="35"/>
  <c r="W16" i="35"/>
  <c r="W17" i="35"/>
  <c r="W18" i="35"/>
  <c r="W19" i="35"/>
  <c r="W20" i="35"/>
  <c r="W21" i="35"/>
  <c r="W22" i="35"/>
  <c r="W23" i="35"/>
  <c r="W24" i="35"/>
  <c r="W25" i="35"/>
  <c r="W26" i="35"/>
  <c r="W27" i="35"/>
  <c r="W28" i="35"/>
  <c r="W29" i="35"/>
  <c r="W30" i="35"/>
  <c r="W31" i="35"/>
  <c r="W32" i="35"/>
  <c r="W33" i="35"/>
  <c r="W34" i="35"/>
  <c r="W35" i="35"/>
  <c r="W36" i="35"/>
  <c r="W37" i="35"/>
  <c r="W38" i="35"/>
  <c r="W39" i="35"/>
  <c r="W40" i="35"/>
  <c r="W41" i="35"/>
  <c r="W42" i="35"/>
  <c r="W43" i="35"/>
  <c r="W44" i="35"/>
  <c r="W45" i="35"/>
  <c r="W46" i="35"/>
  <c r="W47" i="35"/>
  <c r="W48" i="35"/>
  <c r="W49" i="35"/>
  <c r="W50" i="35"/>
  <c r="W51" i="35"/>
  <c r="W52" i="35"/>
  <c r="W53" i="35"/>
  <c r="W54" i="35"/>
  <c r="W55" i="35"/>
  <c r="W56" i="35"/>
  <c r="W57" i="35"/>
  <c r="W58" i="35"/>
  <c r="W59" i="35"/>
  <c r="W60" i="35"/>
  <c r="W61" i="35"/>
  <c r="W62" i="35"/>
  <c r="U5" i="33"/>
  <c r="U6" i="33"/>
  <c r="U7" i="33"/>
  <c r="U8" i="33"/>
  <c r="U9" i="33"/>
  <c r="U10" i="33"/>
  <c r="U11" i="33"/>
  <c r="U12" i="33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U44" i="33"/>
  <c r="U45" i="33"/>
  <c r="U46" i="33"/>
  <c r="U47" i="33"/>
  <c r="U48" i="33"/>
  <c r="U49" i="33"/>
  <c r="U50" i="33"/>
  <c r="U51" i="33"/>
  <c r="U52" i="33"/>
  <c r="U53" i="33"/>
  <c r="U54" i="33"/>
  <c r="U55" i="33"/>
  <c r="U56" i="33"/>
  <c r="U57" i="33"/>
  <c r="U58" i="33"/>
  <c r="U59" i="33"/>
  <c r="U60" i="33"/>
  <c r="U61" i="33"/>
  <c r="U62" i="33"/>
  <c r="U63" i="33"/>
  <c r="U64" i="33"/>
  <c r="U65" i="33"/>
  <c r="U66" i="33"/>
  <c r="U67" i="33"/>
  <c r="U68" i="33"/>
  <c r="U69" i="33"/>
  <c r="R65" i="35"/>
  <c r="R63" i="35"/>
  <c r="Q419" i="34"/>
  <c r="Q417" i="34"/>
  <c r="P72" i="33"/>
  <c r="P70" i="33"/>
  <c r="Q65" i="35"/>
  <c r="Q63" i="35"/>
  <c r="V4" i="34"/>
  <c r="P419" i="34"/>
  <c r="P417" i="34"/>
  <c r="O72" i="33"/>
  <c r="O70" i="33"/>
  <c r="W4" i="35"/>
  <c r="V65" i="35"/>
  <c r="V63" i="35"/>
  <c r="V64" i="35" s="1"/>
  <c r="U419" i="34"/>
  <c r="U417" i="34"/>
  <c r="U4" i="33"/>
  <c r="T72" i="33"/>
  <c r="T70" i="33"/>
  <c r="T71" i="33" s="1"/>
  <c r="P65" i="35"/>
  <c r="P63" i="35"/>
  <c r="O419" i="34"/>
  <c r="O417" i="34"/>
  <c r="N72" i="33"/>
  <c r="N70" i="33"/>
  <c r="N65" i="35"/>
  <c r="N63" i="35"/>
  <c r="M419" i="34"/>
  <c r="M417" i="34"/>
  <c r="L72" i="33"/>
  <c r="L70" i="33"/>
  <c r="O65" i="35"/>
  <c r="O63" i="35"/>
  <c r="N417" i="34"/>
  <c r="N419" i="34"/>
  <c r="K72" i="33"/>
  <c r="K70" i="33"/>
  <c r="E65" i="35"/>
  <c r="F65" i="35"/>
  <c r="G65" i="35"/>
  <c r="H65" i="35"/>
  <c r="I65" i="35"/>
  <c r="J65" i="35"/>
  <c r="K65" i="35"/>
  <c r="L65" i="35"/>
  <c r="M65" i="35"/>
  <c r="D65" i="35"/>
  <c r="D419" i="34"/>
  <c r="E419" i="34"/>
  <c r="F419" i="34"/>
  <c r="G419" i="34"/>
  <c r="H419" i="34"/>
  <c r="I419" i="34"/>
  <c r="J419" i="34"/>
  <c r="K419" i="34"/>
  <c r="L419" i="34"/>
  <c r="C419" i="34"/>
  <c r="C72" i="33"/>
  <c r="D72" i="33"/>
  <c r="E72" i="33"/>
  <c r="F72" i="33"/>
  <c r="G72" i="33"/>
  <c r="H72" i="33"/>
  <c r="I72" i="33"/>
  <c r="J72" i="33"/>
  <c r="M72" i="33"/>
  <c r="B72" i="33"/>
  <c r="M63" i="35"/>
  <c r="K63" i="35"/>
  <c r="J63" i="35"/>
  <c r="I63" i="35"/>
  <c r="H63" i="35"/>
  <c r="G63" i="35"/>
  <c r="F63" i="35"/>
  <c r="E63" i="35"/>
  <c r="D63" i="35"/>
  <c r="L63" i="35"/>
  <c r="L417" i="34"/>
  <c r="K417" i="34"/>
  <c r="J417" i="34"/>
  <c r="I417" i="34"/>
  <c r="H417" i="34"/>
  <c r="G417" i="34"/>
  <c r="F417" i="34"/>
  <c r="E417" i="34"/>
  <c r="D417" i="34"/>
  <c r="C417" i="34"/>
  <c r="C70" i="33"/>
  <c r="D70" i="33"/>
  <c r="D71" i="33" s="1"/>
  <c r="E70" i="33"/>
  <c r="E71" i="33" s="1"/>
  <c r="F70" i="33"/>
  <c r="F71" i="33" s="1"/>
  <c r="G70" i="33"/>
  <c r="H70" i="33"/>
  <c r="I70" i="33"/>
  <c r="I71" i="33" s="1"/>
  <c r="J70" i="33"/>
  <c r="J71" i="33" s="1"/>
  <c r="M70" i="33"/>
  <c r="B70" i="33"/>
  <c r="S64" i="35" l="1"/>
  <c r="T64" i="35"/>
  <c r="S418" i="34"/>
  <c r="O71" i="33"/>
  <c r="C71" i="33"/>
  <c r="P71" i="33"/>
  <c r="O418" i="34"/>
  <c r="L64" i="35"/>
  <c r="M64" i="35"/>
  <c r="P418" i="34"/>
  <c r="L418" i="34"/>
  <c r="H418" i="34"/>
  <c r="Q418" i="34"/>
  <c r="D418" i="34"/>
  <c r="E418" i="34"/>
  <c r="P64" i="35"/>
  <c r="O64" i="35"/>
  <c r="K64" i="35"/>
  <c r="I64" i="35"/>
  <c r="F64" i="35"/>
  <c r="G64" i="35"/>
  <c r="E64" i="35"/>
  <c r="N64" i="35"/>
  <c r="M71" i="33"/>
  <c r="L71" i="33"/>
  <c r="R64" i="35"/>
  <c r="J64" i="35"/>
  <c r="M418" i="34"/>
  <c r="I418" i="34"/>
  <c r="K418" i="34"/>
  <c r="V417" i="34"/>
  <c r="W412" i="34" s="1"/>
  <c r="U70" i="33"/>
  <c r="V6" i="33" s="1"/>
  <c r="Q71" i="33"/>
  <c r="H71" i="33"/>
  <c r="G71" i="33"/>
  <c r="W63" i="35"/>
  <c r="X40" i="35" s="1"/>
  <c r="G418" i="34"/>
  <c r="F418" i="34"/>
  <c r="Q64" i="35"/>
  <c r="N418" i="34"/>
  <c r="H64" i="35"/>
  <c r="N71" i="33"/>
  <c r="K71" i="33"/>
  <c r="J418" i="34"/>
  <c r="W342" i="34" l="1"/>
  <c r="W6" i="34"/>
  <c r="W138" i="34"/>
  <c r="W282" i="34"/>
  <c r="W174" i="34"/>
  <c r="X16" i="35"/>
  <c r="X26" i="35"/>
  <c r="X7" i="35"/>
  <c r="X6" i="35"/>
  <c r="X50" i="35"/>
  <c r="W390" i="34"/>
  <c r="W76" i="34"/>
  <c r="W88" i="34"/>
  <c r="W100" i="34"/>
  <c r="W196" i="34"/>
  <c r="W246" i="34"/>
  <c r="W208" i="34"/>
  <c r="W306" i="34"/>
  <c r="W244" i="34"/>
  <c r="W256" i="34"/>
  <c r="W414" i="34"/>
  <c r="W268" i="34"/>
  <c r="W304" i="34"/>
  <c r="W316" i="34"/>
  <c r="W28" i="34"/>
  <c r="W328" i="34"/>
  <c r="W16" i="34"/>
  <c r="W150" i="34"/>
  <c r="W64" i="34"/>
  <c r="W162" i="34"/>
  <c r="W352" i="34"/>
  <c r="W198" i="34"/>
  <c r="W148" i="34"/>
  <c r="W364" i="34"/>
  <c r="W124" i="34"/>
  <c r="W340" i="34"/>
  <c r="W136" i="34"/>
  <c r="W270" i="34"/>
  <c r="W330" i="34"/>
  <c r="W160" i="34"/>
  <c r="W388" i="34"/>
  <c r="W40" i="34"/>
  <c r="W220" i="34"/>
  <c r="W400" i="34"/>
  <c r="W52" i="34"/>
  <c r="W232" i="34"/>
  <c r="V16" i="33"/>
  <c r="V40" i="33"/>
  <c r="V64" i="33"/>
  <c r="V28" i="33"/>
  <c r="V52" i="33"/>
  <c r="V66" i="33"/>
  <c r="V18" i="33"/>
  <c r="X63" i="35"/>
  <c r="X58" i="35"/>
  <c r="X31" i="35"/>
  <c r="X8" i="35"/>
  <c r="X4" i="35"/>
  <c r="X20" i="35"/>
  <c r="X25" i="35"/>
  <c r="X56" i="35"/>
  <c r="X10" i="35"/>
  <c r="X9" i="35"/>
  <c r="X60" i="35"/>
  <c r="X32" i="35"/>
  <c r="X39" i="35"/>
  <c r="X27" i="35"/>
  <c r="X33" i="35"/>
  <c r="X17" i="35"/>
  <c r="X48" i="35"/>
  <c r="X15" i="35"/>
  <c r="X19" i="35"/>
  <c r="X23" i="35"/>
  <c r="X44" i="35"/>
  <c r="X59" i="35"/>
  <c r="X54" i="35"/>
  <c r="X45" i="35"/>
  <c r="X41" i="35"/>
  <c r="X61" i="35"/>
  <c r="X42" i="35"/>
  <c r="X30" i="35"/>
  <c r="X11" i="35"/>
  <c r="X46" i="35"/>
  <c r="X29" i="35"/>
  <c r="X47" i="35"/>
  <c r="X21" i="35"/>
  <c r="X57" i="35"/>
  <c r="X18" i="35"/>
  <c r="X51" i="35"/>
  <c r="X5" i="35"/>
  <c r="X13" i="35"/>
  <c r="X43" i="35"/>
  <c r="X62" i="35"/>
  <c r="X55" i="35"/>
  <c r="X35" i="35"/>
  <c r="X24" i="35"/>
  <c r="X37" i="35"/>
  <c r="X22" i="35"/>
  <c r="X36" i="35"/>
  <c r="X12" i="35"/>
  <c r="X34" i="35"/>
  <c r="X53" i="35"/>
  <c r="X49" i="35"/>
  <c r="X14" i="35"/>
  <c r="X38" i="35"/>
  <c r="X28" i="35"/>
  <c r="V17" i="33"/>
  <c r="V48" i="33"/>
  <c r="V67" i="33"/>
  <c r="V35" i="33"/>
  <c r="V26" i="33"/>
  <c r="V5" i="33"/>
  <c r="V22" i="33"/>
  <c r="V42" i="33"/>
  <c r="V20" i="33"/>
  <c r="V69" i="33"/>
  <c r="V21" i="33"/>
  <c r="V25" i="33"/>
  <c r="V7" i="33"/>
  <c r="V37" i="33"/>
  <c r="V44" i="33"/>
  <c r="V46" i="33"/>
  <c r="V38" i="33"/>
  <c r="V9" i="33"/>
  <c r="V10" i="33"/>
  <c r="V13" i="33"/>
  <c r="V55" i="33"/>
  <c r="V65" i="33"/>
  <c r="V47" i="33"/>
  <c r="V60" i="33"/>
  <c r="V63" i="33"/>
  <c r="V45" i="33"/>
  <c r="V27" i="33"/>
  <c r="V11" i="33"/>
  <c r="V14" i="33"/>
  <c r="V70" i="33"/>
  <c r="V4" i="33"/>
  <c r="V41" i="33"/>
  <c r="V62" i="33"/>
  <c r="V19" i="33"/>
  <c r="V57" i="33"/>
  <c r="V50" i="33"/>
  <c r="V61" i="33"/>
  <c r="V12" i="33"/>
  <c r="V51" i="33"/>
  <c r="V43" i="33"/>
  <c r="V68" i="33"/>
  <c r="V33" i="33"/>
  <c r="V8" i="33"/>
  <c r="V15" i="33"/>
  <c r="V36" i="33"/>
  <c r="V32" i="33"/>
  <c r="V58" i="33"/>
  <c r="V53" i="33"/>
  <c r="V54" i="33"/>
  <c r="V23" i="33"/>
  <c r="V56" i="33"/>
  <c r="V24" i="33"/>
  <c r="V39" i="33"/>
  <c r="V31" i="33"/>
  <c r="V59" i="33"/>
  <c r="V30" i="33"/>
  <c r="V49" i="33"/>
  <c r="V34" i="33"/>
  <c r="V29" i="33"/>
  <c r="X52" i="35"/>
  <c r="W389" i="34"/>
  <c r="W27" i="34"/>
  <c r="W249" i="34"/>
  <c r="W111" i="34"/>
  <c r="W102" i="34"/>
  <c r="W67" i="34"/>
  <c r="W354" i="34"/>
  <c r="W91" i="34"/>
  <c r="W171" i="34"/>
  <c r="W367" i="34"/>
  <c r="W386" i="34"/>
  <c r="W78" i="34"/>
  <c r="W291" i="34"/>
  <c r="W206" i="34"/>
  <c r="W296" i="34"/>
  <c r="W299" i="34"/>
  <c r="W13" i="34"/>
  <c r="W347" i="34"/>
  <c r="W338" i="34"/>
  <c r="W98" i="34"/>
  <c r="W131" i="34"/>
  <c r="W233" i="34"/>
  <c r="W211" i="34"/>
  <c r="W48" i="34"/>
  <c r="W298" i="34"/>
  <c r="W378" i="34"/>
  <c r="W261" i="34"/>
  <c r="W252" i="34"/>
  <c r="W276" i="34"/>
  <c r="W104" i="34"/>
  <c r="W38" i="34"/>
  <c r="W47" i="34"/>
  <c r="W165" i="34"/>
  <c r="W199" i="34"/>
  <c r="W326" i="34"/>
  <c r="W346" i="34"/>
  <c r="W134" i="34"/>
  <c r="W59" i="34"/>
  <c r="W123" i="34"/>
  <c r="W149" i="34"/>
  <c r="W127" i="34"/>
  <c r="W263" i="34"/>
  <c r="W139" i="34"/>
  <c r="W225" i="34"/>
  <c r="W348" i="34"/>
  <c r="W267" i="34"/>
  <c r="W46" i="34"/>
  <c r="W81" i="34"/>
  <c r="W191" i="34"/>
  <c r="W155" i="34"/>
  <c r="W269" i="34"/>
  <c r="W243" i="34"/>
  <c r="W57" i="34"/>
  <c r="W409" i="34"/>
  <c r="W288" i="34"/>
  <c r="W212" i="34"/>
  <c r="W381" i="34"/>
  <c r="W34" i="34"/>
  <c r="W397" i="34"/>
  <c r="W29" i="34"/>
  <c r="W177" i="34"/>
  <c r="W63" i="34"/>
  <c r="W416" i="34"/>
  <c r="W144" i="34"/>
  <c r="W45" i="34"/>
  <c r="W39" i="34"/>
  <c r="W362" i="34"/>
  <c r="W226" i="34"/>
  <c r="W161" i="34"/>
  <c r="W234" i="34"/>
  <c r="W89" i="34"/>
  <c r="W73" i="34"/>
  <c r="W287" i="34"/>
  <c r="W380" i="34"/>
  <c r="W69" i="34"/>
  <c r="W372" i="34"/>
  <c r="W375" i="34"/>
  <c r="W11" i="34"/>
  <c r="W303" i="34"/>
  <c r="W82" i="34"/>
  <c r="W103" i="34"/>
  <c r="W101" i="34"/>
  <c r="W356" i="34"/>
  <c r="W130" i="34"/>
  <c r="W321" i="34"/>
  <c r="W7" i="34"/>
  <c r="W147" i="34"/>
  <c r="W273" i="34"/>
  <c r="W205" i="34"/>
  <c r="W341" i="34"/>
  <c r="W327" i="34"/>
  <c r="W214" i="34"/>
  <c r="W250" i="34"/>
  <c r="W301" i="34"/>
  <c r="W357" i="34"/>
  <c r="W209" i="34"/>
  <c r="W74" i="34"/>
  <c r="W285" i="34"/>
  <c r="W228" i="34"/>
  <c r="W248" i="34"/>
  <c r="W278" i="34"/>
  <c r="W128" i="34"/>
  <c r="W75" i="34"/>
  <c r="W12" i="34"/>
  <c r="W51" i="34"/>
  <c r="W170" i="34"/>
  <c r="W337" i="34"/>
  <c r="W203" i="34"/>
  <c r="W72" i="34"/>
  <c r="W197" i="34"/>
  <c r="W368" i="34"/>
  <c r="W353" i="34"/>
  <c r="W358" i="34"/>
  <c r="W135" i="34"/>
  <c r="W32" i="34"/>
  <c r="W99" i="34"/>
  <c r="W253" i="34"/>
  <c r="W204" i="34"/>
  <c r="W236" i="34"/>
  <c r="W394" i="34"/>
  <c r="W159" i="34"/>
  <c r="W334" i="34"/>
  <c r="W154" i="34"/>
  <c r="W318" i="34"/>
  <c r="W158" i="34"/>
  <c r="W242" i="34"/>
  <c r="W325" i="34"/>
  <c r="W398" i="34"/>
  <c r="W106" i="34"/>
  <c r="W294" i="34"/>
  <c r="W183" i="34"/>
  <c r="W404" i="34"/>
  <c r="W310" i="34"/>
  <c r="W151" i="34"/>
  <c r="W8" i="34"/>
  <c r="W108" i="34"/>
  <c r="W329" i="34"/>
  <c r="W240" i="34"/>
  <c r="W275" i="34"/>
  <c r="W218" i="34"/>
  <c r="W164" i="34"/>
  <c r="W189" i="34"/>
  <c r="W260" i="34"/>
  <c r="W97" i="34"/>
  <c r="W227" i="34"/>
  <c r="W350" i="34"/>
  <c r="W369" i="34"/>
  <c r="W377" i="34"/>
  <c r="W365" i="34"/>
  <c r="W405" i="34"/>
  <c r="W266" i="34"/>
  <c r="W49" i="34"/>
  <c r="W166" i="34"/>
  <c r="W311" i="34"/>
  <c r="W94" i="34"/>
  <c r="W213" i="34"/>
  <c r="W239" i="34"/>
  <c r="W314" i="34"/>
  <c r="W351" i="34"/>
  <c r="W290" i="34"/>
  <c r="W309" i="34"/>
  <c r="W129" i="34"/>
  <c r="W216" i="34"/>
  <c r="W231" i="34"/>
  <c r="W349" i="34"/>
  <c r="W9" i="34"/>
  <c r="W361" i="34"/>
  <c r="W95" i="34"/>
  <c r="W43" i="34"/>
  <c r="W24" i="34"/>
  <c r="W411" i="34"/>
  <c r="W122" i="34"/>
  <c r="W44" i="34"/>
  <c r="W133" i="34"/>
  <c r="W210" i="34"/>
  <c r="W215" i="34"/>
  <c r="W84" i="34"/>
  <c r="W417" i="34"/>
  <c r="W401" i="34"/>
  <c r="W385" i="34"/>
  <c r="W315" i="34"/>
  <c r="W176" i="34"/>
  <c r="W169" i="34"/>
  <c r="W384" i="34"/>
  <c r="W31" i="34"/>
  <c r="W257" i="34"/>
  <c r="W360" i="34"/>
  <c r="W58" i="34"/>
  <c r="W17" i="34"/>
  <c r="W410" i="34"/>
  <c r="W305" i="34"/>
  <c r="W265" i="34"/>
  <c r="W187" i="34"/>
  <c r="W113" i="34"/>
  <c r="W105" i="34"/>
  <c r="W87" i="34"/>
  <c r="W391" i="34"/>
  <c r="W54" i="34"/>
  <c r="W343" i="34"/>
  <c r="W345" i="34"/>
  <c r="W192" i="34"/>
  <c r="W116" i="34"/>
  <c r="W168" i="34"/>
  <c r="W300" i="34"/>
  <c r="W15" i="34"/>
  <c r="W117" i="34"/>
  <c r="W193" i="34"/>
  <c r="W77" i="34"/>
  <c r="W79" i="34"/>
  <c r="W229" i="34"/>
  <c r="W114" i="34"/>
  <c r="W277" i="34"/>
  <c r="W238" i="34"/>
  <c r="W62" i="34"/>
  <c r="W18" i="34"/>
  <c r="W383" i="34"/>
  <c r="W413" i="34"/>
  <c r="W371" i="34"/>
  <c r="W71" i="34"/>
  <c r="W241" i="34"/>
  <c r="W96" i="34"/>
  <c r="W286" i="34"/>
  <c r="W146" i="34"/>
  <c r="W19" i="34"/>
  <c r="W308" i="34"/>
  <c r="W272" i="34"/>
  <c r="W373" i="34"/>
  <c r="W332" i="34"/>
  <c r="W83" i="34"/>
  <c r="W202" i="34"/>
  <c r="W175" i="34"/>
  <c r="W322" i="34"/>
  <c r="W293" i="34"/>
  <c r="W200" i="34"/>
  <c r="W403" i="34"/>
  <c r="W387" i="34"/>
  <c r="W323" i="34"/>
  <c r="W190" i="34"/>
  <c r="W33" i="34"/>
  <c r="W110" i="34"/>
  <c r="W224" i="34"/>
  <c r="W22" i="34"/>
  <c r="W21" i="34"/>
  <c r="W333" i="34"/>
  <c r="W178" i="34"/>
  <c r="W194" i="34"/>
  <c r="W259" i="34"/>
  <c r="W157" i="34"/>
  <c r="W42" i="34"/>
  <c r="W281" i="34"/>
  <c r="W53" i="34"/>
  <c r="W344" i="34"/>
  <c r="W37" i="34"/>
  <c r="W255" i="34"/>
  <c r="W415" i="34"/>
  <c r="W141" i="34"/>
  <c r="W56" i="34"/>
  <c r="W271" i="34"/>
  <c r="W120" i="34"/>
  <c r="W107" i="34"/>
  <c r="W20" i="34"/>
  <c r="W324" i="34"/>
  <c r="W393" i="34"/>
  <c r="W185" i="34"/>
  <c r="W359" i="34"/>
  <c r="W407" i="34"/>
  <c r="W173" i="34"/>
  <c r="W188" i="34"/>
  <c r="W153" i="34"/>
  <c r="W118" i="34"/>
  <c r="W125" i="34"/>
  <c r="W284" i="34"/>
  <c r="W14" i="34"/>
  <c r="W86" i="34"/>
  <c r="W331" i="34"/>
  <c r="W180" i="34"/>
  <c r="W406" i="34"/>
  <c r="W26" i="34"/>
  <c r="W237" i="34"/>
  <c r="W217" i="34"/>
  <c r="W182" i="34"/>
  <c r="W254" i="34"/>
  <c r="W312" i="34"/>
  <c r="W195" i="34"/>
  <c r="W121" i="34"/>
  <c r="W85" i="34"/>
  <c r="W137" i="34"/>
  <c r="W283" i="34"/>
  <c r="W223" i="34"/>
  <c r="W302" i="34"/>
  <c r="W297" i="34"/>
  <c r="W258" i="34"/>
  <c r="W4" i="34"/>
  <c r="W274" i="34"/>
  <c r="W132" i="34"/>
  <c r="W402" i="34"/>
  <c r="W396" i="34"/>
  <c r="W80" i="34"/>
  <c r="W335" i="34"/>
  <c r="W93" i="34"/>
  <c r="W207" i="34"/>
  <c r="W50" i="34"/>
  <c r="W295" i="34"/>
  <c r="W279" i="34"/>
  <c r="W363" i="34"/>
  <c r="W23" i="34"/>
  <c r="W289" i="34"/>
  <c r="W66" i="34"/>
  <c r="W172" i="34"/>
  <c r="W115" i="34"/>
  <c r="W36" i="34"/>
  <c r="W313" i="34"/>
  <c r="W41" i="34"/>
  <c r="W60" i="34"/>
  <c r="W379" i="34"/>
  <c r="W179" i="34"/>
  <c r="W336" i="34"/>
  <c r="W382" i="34"/>
  <c r="W5" i="34"/>
  <c r="W222" i="34"/>
  <c r="W109" i="34"/>
  <c r="W395" i="34"/>
  <c r="W408" i="34"/>
  <c r="W235" i="34"/>
  <c r="W167" i="34"/>
  <c r="W262" i="34"/>
  <c r="W92" i="34"/>
  <c r="W319" i="34"/>
  <c r="W145" i="34"/>
  <c r="W219" i="34"/>
  <c r="W317" i="34"/>
  <c r="W292" i="34"/>
  <c r="W201" i="34"/>
  <c r="W339" i="34"/>
  <c r="W366" i="34"/>
  <c r="W307" i="34"/>
  <c r="W35" i="34"/>
  <c r="W320" i="34"/>
  <c r="W251" i="34"/>
  <c r="W376" i="34"/>
  <c r="W152" i="34"/>
  <c r="W142" i="34"/>
  <c r="W140" i="34"/>
  <c r="W119" i="34"/>
  <c r="W55" i="34"/>
  <c r="W280" i="34"/>
  <c r="W245" i="34"/>
  <c r="W186" i="34"/>
  <c r="W156" i="34"/>
  <c r="W10" i="34"/>
  <c r="W61" i="34"/>
  <c r="W90" i="34"/>
  <c r="W65" i="34"/>
  <c r="W163" i="34"/>
  <c r="W25" i="34"/>
  <c r="W370" i="34"/>
  <c r="W230" i="34"/>
  <c r="W264" i="34"/>
  <c r="W374" i="34"/>
  <c r="W70" i="34"/>
  <c r="W221" i="34"/>
  <c r="W68" i="34"/>
  <c r="W399" i="34"/>
  <c r="W184" i="34"/>
  <c r="W143" i="34"/>
  <c r="W392" i="34"/>
  <c r="W247" i="34"/>
  <c r="W181" i="34"/>
  <c r="W355" i="34"/>
  <c r="W112" i="34"/>
  <c r="W126" i="34"/>
  <c r="W30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M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N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O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P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Verified expenditures reported as of August 14, 2024</t>
        </r>
      </text>
    </comment>
    <comment ref="Q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Verified expenditures reported as of August 28, 2025</t>
        </r>
      </text>
    </comment>
    <comment ref="R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S3" authorId="0" shapeId="0" xr:uid="{FD35B5C8-827D-4009-AF8E-F10299BE5904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T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M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N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O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P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Q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Verified expenditures reported as of August 14, 2024</t>
        </r>
      </text>
    </comment>
    <comment ref="R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Verified expenditures reported as of August 28, 2025</t>
        </r>
      </text>
    </comment>
    <comment ref="S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T3" authorId="0" shapeId="0" xr:uid="{63020748-12E4-473A-989B-9AB4E478071B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U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N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O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P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Q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R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Verified expenditures reported as of August 14, 2024</t>
        </r>
      </text>
    </comment>
    <comment ref="S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Verified expenditures reported as of August 28, 2025</t>
        </r>
      </text>
    </comment>
    <comment ref="T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U3" authorId="0" shapeId="0" xr:uid="{85831815-1EB4-4287-9136-FC70EAA3684C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V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</commentList>
</comments>
</file>

<file path=xl/sharedStrings.xml><?xml version="1.0" encoding="utf-8"?>
<sst xmlns="http://schemas.openxmlformats.org/spreadsheetml/2006/main" count="1162" uniqueCount="576">
  <si>
    <t>Compiled from data obtained from the Florida Department of Financial Services, Division of Accounting and Auditing, Bureau of Local Government.</t>
  </si>
  <si>
    <t>Fiscal Year Totals</t>
  </si>
  <si>
    <t>% Change</t>
  </si>
  <si>
    <t>-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</si>
  <si>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</si>
  <si>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</si>
  <si>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</si>
  <si>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</si>
  <si>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</si>
  <si>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</si>
  <si>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</si>
  <si>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</si>
  <si>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</si>
  <si>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</si>
  <si>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</si>
  <si>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</si>
  <si>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</si>
  <si>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</si>
  <si>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</si>
  <si>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</si>
  <si>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</si>
  <si>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</si>
  <si>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</si>
  <si>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</si>
  <si>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</si>
  <si>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</si>
  <si>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</si>
  <si>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</si>
  <si>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</si>
  <si>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</si>
  <si>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</si>
  <si>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</si>
  <si>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</si>
  <si>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</si>
  <si>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</si>
  <si>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</si>
  <si>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</si>
  <si>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</si>
  <si>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</si>
  <si>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</si>
  <si>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</si>
  <si>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</si>
  <si>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</si>
  <si>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</si>
  <si>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</si>
  <si>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</si>
  <si>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</si>
  <si>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</si>
  <si>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</si>
  <si>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</si>
  <si>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</si>
  <si>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</si>
  <si>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</si>
  <si>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</si>
  <si>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</si>
  <si>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</si>
  <si>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</si>
  <si>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</si>
  <si>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</si>
  <si>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</si>
  <si>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</si>
  <si>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</si>
  <si>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</si>
  <si>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</si>
  <si>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</si>
  <si>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</si>
  <si>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</si>
  <si>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</si>
  <si>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</si>
  <si>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</si>
  <si>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 xml:space="preserve"> % of Statewide Total</t>
  </si>
  <si>
    <t>County</t>
  </si>
  <si>
    <t>Municipality</t>
  </si>
  <si>
    <t>Respective County</t>
  </si>
  <si>
    <t>Alford</t>
  </si>
  <si>
    <t>Altamonte Springs</t>
  </si>
  <si>
    <t>Altha</t>
  </si>
  <si>
    <t>Anna Maria</t>
  </si>
  <si>
    <t>Apalachicola</t>
  </si>
  <si>
    <t>Apopka</t>
  </si>
  <si>
    <t>Arcadia</t>
  </si>
  <si>
    <t>Archer</t>
  </si>
  <si>
    <t>Astatula</t>
  </si>
  <si>
    <t>Atlantic Beach</t>
  </si>
  <si>
    <t>Atlantis</t>
  </si>
  <si>
    <t>Auburndale</t>
  </si>
  <si>
    <t>Aventura</t>
  </si>
  <si>
    <t>Avon Park</t>
  </si>
  <si>
    <t>Bal Harbour</t>
  </si>
  <si>
    <t>Baldwin</t>
  </si>
  <si>
    <t>Bartow</t>
  </si>
  <si>
    <t>Bascom</t>
  </si>
  <si>
    <t>Bay Harbor Islands</t>
  </si>
  <si>
    <t>Bay Lake</t>
  </si>
  <si>
    <t>Bell</t>
  </si>
  <si>
    <t>Belle Glade</t>
  </si>
  <si>
    <t>Belle Isle</t>
  </si>
  <si>
    <t>Belleair</t>
  </si>
  <si>
    <t>Belleair Beach</t>
  </si>
  <si>
    <t>Belleair Bluffs</t>
  </si>
  <si>
    <t>Belleair Shore</t>
  </si>
  <si>
    <t>Belleview</t>
  </si>
  <si>
    <t>Beverly Beach</t>
  </si>
  <si>
    <t>Biscayne Park</t>
  </si>
  <si>
    <t>Blountstown</t>
  </si>
  <si>
    <t>Boca Raton</t>
  </si>
  <si>
    <t>Bonifay</t>
  </si>
  <si>
    <t>Bonita Springs</t>
  </si>
  <si>
    <t>Bowling Green</t>
  </si>
  <si>
    <t>Boynton Beach</t>
  </si>
  <si>
    <t>Bradenton</t>
  </si>
  <si>
    <t>Bradenton Beach</t>
  </si>
  <si>
    <t>Branford</t>
  </si>
  <si>
    <t>Briny Breezes</t>
  </si>
  <si>
    <t>Bristol</t>
  </si>
  <si>
    <t>Bronson</t>
  </si>
  <si>
    <t>Brooker</t>
  </si>
  <si>
    <t>Brooksville</t>
  </si>
  <si>
    <t>Bunnell</t>
  </si>
  <si>
    <t>Bushnell</t>
  </si>
  <si>
    <t>Callahan</t>
  </si>
  <si>
    <t>Callaway</t>
  </si>
  <si>
    <t>Campbellton</t>
  </si>
  <si>
    <t>Cape Canaveral</t>
  </si>
  <si>
    <t>Cape Coral</t>
  </si>
  <si>
    <t>Carrabelle</t>
  </si>
  <si>
    <t>Caryville</t>
  </si>
  <si>
    <t>Casselberry</t>
  </si>
  <si>
    <t>Cedar Key</t>
  </si>
  <si>
    <t>Center Hill</t>
  </si>
  <si>
    <t>Century</t>
  </si>
  <si>
    <t>Chattahoochee</t>
  </si>
  <si>
    <t>Chiefland</t>
  </si>
  <si>
    <t>Chipley</t>
  </si>
  <si>
    <t>Cinco Bayou</t>
  </si>
  <si>
    <t>Clearwater</t>
  </si>
  <si>
    <t>Clermont</t>
  </si>
  <si>
    <t>Clewiston</t>
  </si>
  <si>
    <t>Cloud Lake</t>
  </si>
  <si>
    <t>Cocoa</t>
  </si>
  <si>
    <t>Cocoa Beach</t>
  </si>
  <si>
    <t>Coconut Creek</t>
  </si>
  <si>
    <t>Coleman</t>
  </si>
  <si>
    <t>Cooper City</t>
  </si>
  <si>
    <t>Coral Gables</t>
  </si>
  <si>
    <t>Coral Springs</t>
  </si>
  <si>
    <t>Cottondale</t>
  </si>
  <si>
    <t>Crescent City</t>
  </si>
  <si>
    <t>Crestview</t>
  </si>
  <si>
    <t>Cross City</t>
  </si>
  <si>
    <t>Crystal River</t>
  </si>
  <si>
    <t>Cutler Bay</t>
  </si>
  <si>
    <t>Dade City</t>
  </si>
  <si>
    <t>Dania Beach</t>
  </si>
  <si>
    <t>Davenport</t>
  </si>
  <si>
    <t>Davie</t>
  </si>
  <si>
    <t>Daytona Beach</t>
  </si>
  <si>
    <t>Daytona Beach Shores</t>
  </si>
  <si>
    <t>DeBary</t>
  </si>
  <si>
    <t>Deerfield Beach</t>
  </si>
  <si>
    <t>DeFuniak Springs</t>
  </si>
  <si>
    <t>DeLand</t>
  </si>
  <si>
    <t>Delray Beach</t>
  </si>
  <si>
    <t>Deltona</t>
  </si>
  <si>
    <t>Destin</t>
  </si>
  <si>
    <t>Doral</t>
  </si>
  <si>
    <t>Dundee</t>
  </si>
  <si>
    <t>Dunedin</t>
  </si>
  <si>
    <t>Dunnellon</t>
  </si>
  <si>
    <t>Eagle Lake</t>
  </si>
  <si>
    <t>Eatonville</t>
  </si>
  <si>
    <t>Ebro</t>
  </si>
  <si>
    <t>Edgewater</t>
  </si>
  <si>
    <t>Edgewood</t>
  </si>
  <si>
    <t>El Portal</t>
  </si>
  <si>
    <t>Esto</t>
  </si>
  <si>
    <t>Eustis</t>
  </si>
  <si>
    <t>Everglades</t>
  </si>
  <si>
    <t>Fanning Springs</t>
  </si>
  <si>
    <t>Fellsmere</t>
  </si>
  <si>
    <t>Fernandina Beach</t>
  </si>
  <si>
    <t>Flagler Beach</t>
  </si>
  <si>
    <t>Florida City</t>
  </si>
  <si>
    <t>Fort Lauderdale</t>
  </si>
  <si>
    <t>Fort Meade</t>
  </si>
  <si>
    <t>Fort Myers</t>
  </si>
  <si>
    <t>Fort Myers Beach</t>
  </si>
  <si>
    <t>Fort Pierce</t>
  </si>
  <si>
    <t>Fort Walton Beach</t>
  </si>
  <si>
    <t>Fort White</t>
  </si>
  <si>
    <t>Freeport</t>
  </si>
  <si>
    <t>Frostproof</t>
  </si>
  <si>
    <t>Fruitland Park</t>
  </si>
  <si>
    <t>Gainesville</t>
  </si>
  <si>
    <t>Glen Ridge</t>
  </si>
  <si>
    <t>Glen St. Mary</t>
  </si>
  <si>
    <t>Golden Beach</t>
  </si>
  <si>
    <t>Golf</t>
  </si>
  <si>
    <t>Graceville</t>
  </si>
  <si>
    <t>Grand Ridge</t>
  </si>
  <si>
    <t>Grant-Valkaria</t>
  </si>
  <si>
    <t>Green Cove Springs</t>
  </si>
  <si>
    <t>Greenacres</t>
  </si>
  <si>
    <t>Greensboro</t>
  </si>
  <si>
    <t>Greenville</t>
  </si>
  <si>
    <t>Greenwood</t>
  </si>
  <si>
    <t>Gretna</t>
  </si>
  <si>
    <t>Groveland</t>
  </si>
  <si>
    <t>Gulf Breeze</t>
  </si>
  <si>
    <t>Gulf Stream</t>
  </si>
  <si>
    <t>Gulfport</t>
  </si>
  <si>
    <t>Haines City</t>
  </si>
  <si>
    <t>Hallandale Beach</t>
  </si>
  <si>
    <t>Hampton</t>
  </si>
  <si>
    <t>Hastings</t>
  </si>
  <si>
    <t>Havana</t>
  </si>
  <si>
    <t>Haverhill</t>
  </si>
  <si>
    <t>Hawthorne</t>
  </si>
  <si>
    <t>Hialeah</t>
  </si>
  <si>
    <t>Hialeah Gardens</t>
  </si>
  <si>
    <t>High Springs</t>
  </si>
  <si>
    <t>Highland Beach</t>
  </si>
  <si>
    <t>Highland Park</t>
  </si>
  <si>
    <t>Hillcrest Heights</t>
  </si>
  <si>
    <t>Hilliard</t>
  </si>
  <si>
    <t>Hillsboro Beach</t>
  </si>
  <si>
    <t>Holly Hill</t>
  </si>
  <si>
    <t>Hollywood</t>
  </si>
  <si>
    <t>Holmes Beach</t>
  </si>
  <si>
    <t>Homestead</t>
  </si>
  <si>
    <t>Horseshoe Beach</t>
  </si>
  <si>
    <t>Howey-in-the-Hills</t>
  </si>
  <si>
    <t>Hypoluxo</t>
  </si>
  <si>
    <t>Indialantic</t>
  </si>
  <si>
    <t>Indian Creek</t>
  </si>
  <si>
    <t>Indian Harbour Beach</t>
  </si>
  <si>
    <t>Indian River Shores</t>
  </si>
  <si>
    <t>Indian Rocks Beach</t>
  </si>
  <si>
    <t>Indian Shores</t>
  </si>
  <si>
    <t>Inglis</t>
  </si>
  <si>
    <t>Interlachen</t>
  </si>
  <si>
    <t>Inverness</t>
  </si>
  <si>
    <t>Islamorada</t>
  </si>
  <si>
    <t>Jacksonville</t>
  </si>
  <si>
    <t>Jacksonville Beach</t>
  </si>
  <si>
    <t>Jacob City</t>
  </si>
  <si>
    <t>Jasper</t>
  </si>
  <si>
    <t>Jay</t>
  </si>
  <si>
    <t>Jennings</t>
  </si>
  <si>
    <t>Juno Beach</t>
  </si>
  <si>
    <t>Jupiter</t>
  </si>
  <si>
    <t>Jupiter Inlet Colony</t>
  </si>
  <si>
    <t>Jupiter Island</t>
  </si>
  <si>
    <t>Kenneth City</t>
  </si>
  <si>
    <t>Key Biscayne</t>
  </si>
  <si>
    <t>Key Colony Beach</t>
  </si>
  <si>
    <t>Key West</t>
  </si>
  <si>
    <t>Keystone Heights</t>
  </si>
  <si>
    <t>Kissimmee</t>
  </si>
  <si>
    <t>La Crosse</t>
  </si>
  <si>
    <t>LaBelle</t>
  </si>
  <si>
    <t>Lady Lake</t>
  </si>
  <si>
    <t>Lake Alfred</t>
  </si>
  <si>
    <t>Lake Buena Vista</t>
  </si>
  <si>
    <t>Lake Butler</t>
  </si>
  <si>
    <t>Lake City</t>
  </si>
  <si>
    <t>Lake Clarke Shores</t>
  </si>
  <si>
    <t>Lake Hamilton</t>
  </si>
  <si>
    <t>Lake Helen</t>
  </si>
  <si>
    <t>Lake Mary</t>
  </si>
  <si>
    <t>Lake Park</t>
  </si>
  <si>
    <t>Lake Placid</t>
  </si>
  <si>
    <t>Lake Wales</t>
  </si>
  <si>
    <t>Lakeland</t>
  </si>
  <si>
    <t>Lantana</t>
  </si>
  <si>
    <t>Largo</t>
  </si>
  <si>
    <t>Lauderdale Lakes</t>
  </si>
  <si>
    <t>Lauderdale-By-The-Sea</t>
  </si>
  <si>
    <t>Lauderhill</t>
  </si>
  <si>
    <t>Laurel Hill</t>
  </si>
  <si>
    <t>Lawtey</t>
  </si>
  <si>
    <t>Layton</t>
  </si>
  <si>
    <t>Lazy Lake</t>
  </si>
  <si>
    <t>Leesburg</t>
  </si>
  <si>
    <t>Lighthouse Point</t>
  </si>
  <si>
    <t>Live Oak</t>
  </si>
  <si>
    <t>Longboat Key</t>
  </si>
  <si>
    <t>Longwood</t>
  </si>
  <si>
    <t>Loxahatchee Groves</t>
  </si>
  <si>
    <t>Lynn Haven</t>
  </si>
  <si>
    <t>Macclenny</t>
  </si>
  <si>
    <t>Madeira Beach</t>
  </si>
  <si>
    <t>Maitland</t>
  </si>
  <si>
    <t>Malabar</t>
  </si>
  <si>
    <t>Malone</t>
  </si>
  <si>
    <t>Manalapan</t>
  </si>
  <si>
    <t>Mangonia Park</t>
  </si>
  <si>
    <t>Marathon</t>
  </si>
  <si>
    <t>Marco Island</t>
  </si>
  <si>
    <t>Margate</t>
  </si>
  <si>
    <t>Marianna</t>
  </si>
  <si>
    <t>Marineland</t>
  </si>
  <si>
    <t>Mary Esther</t>
  </si>
  <si>
    <t>Mascotte</t>
  </si>
  <si>
    <t>Mayo</t>
  </si>
  <si>
    <t>McIntosh</t>
  </si>
  <si>
    <t>Medley</t>
  </si>
  <si>
    <t>Melbourne</t>
  </si>
  <si>
    <t>Melbourne Beach</t>
  </si>
  <si>
    <t>Melbourne Village</t>
  </si>
  <si>
    <t>Mexico Beach</t>
  </si>
  <si>
    <t>Miami</t>
  </si>
  <si>
    <t>Miami Beach</t>
  </si>
  <si>
    <t>Miami Gardens</t>
  </si>
  <si>
    <t>Miami Lakes</t>
  </si>
  <si>
    <t>Miami Shores</t>
  </si>
  <si>
    <t>Miami Springs</t>
  </si>
  <si>
    <t>Micanopy</t>
  </si>
  <si>
    <t>Midway</t>
  </si>
  <si>
    <t>Milton</t>
  </si>
  <si>
    <t>Minneola</t>
  </si>
  <si>
    <t>Miramar</t>
  </si>
  <si>
    <t>Monticello</t>
  </si>
  <si>
    <t>Montverde</t>
  </si>
  <si>
    <t>Moore Haven</t>
  </si>
  <si>
    <t>Mount Dora</t>
  </si>
  <si>
    <t>Mulberry</t>
  </si>
  <si>
    <t>Naples</t>
  </si>
  <si>
    <t>Neptune Beach</t>
  </si>
  <si>
    <t>New Port Richey</t>
  </si>
  <si>
    <t>New Smyrna Beach</t>
  </si>
  <si>
    <t>Newberry</t>
  </si>
  <si>
    <t>Niceville</t>
  </si>
  <si>
    <t>Noma</t>
  </si>
  <si>
    <t>North Bay Village</t>
  </si>
  <si>
    <t>North Lauderdale</t>
  </si>
  <si>
    <t>North Miami</t>
  </si>
  <si>
    <t>North Miami Beach</t>
  </si>
  <si>
    <t>North Palm Beach</t>
  </si>
  <si>
    <t>North Port</t>
  </si>
  <si>
    <t>North Redington Beach</t>
  </si>
  <si>
    <t>Oak Hill</t>
  </si>
  <si>
    <t>Oakland</t>
  </si>
  <si>
    <t>Oakland Park</t>
  </si>
  <si>
    <t>Ocala</t>
  </si>
  <si>
    <t>Ocean Breeze</t>
  </si>
  <si>
    <t>Ocean Ridge</t>
  </si>
  <si>
    <t>Ocoee</t>
  </si>
  <si>
    <t>Oldsmar</t>
  </si>
  <si>
    <t>Opa-locka</t>
  </si>
  <si>
    <t>Orange City</t>
  </si>
  <si>
    <t>Orange Park</t>
  </si>
  <si>
    <t>Orchid</t>
  </si>
  <si>
    <t>Orlando</t>
  </si>
  <si>
    <t>Ormond Beach</t>
  </si>
  <si>
    <t>Otter Creek</t>
  </si>
  <si>
    <t>Oviedo</t>
  </si>
  <si>
    <t>Pahokee</t>
  </si>
  <si>
    <t>Palatka</t>
  </si>
  <si>
    <t>Palm Bay</t>
  </si>
  <si>
    <t>Palm Beach Gardens</t>
  </si>
  <si>
    <t>Palm Beach Shores</t>
  </si>
  <si>
    <t>Palm Coast</t>
  </si>
  <si>
    <t>Palm Shores</t>
  </si>
  <si>
    <t>Palm Springs</t>
  </si>
  <si>
    <t>Palmetto</t>
  </si>
  <si>
    <t>Palmetto Bay</t>
  </si>
  <si>
    <t>Panama City</t>
  </si>
  <si>
    <t>Panama City Beach</t>
  </si>
  <si>
    <t>Parker</t>
  </si>
  <si>
    <t>Parkland</t>
  </si>
  <si>
    <t>Paxton</t>
  </si>
  <si>
    <t>Pembroke Park</t>
  </si>
  <si>
    <t>Pembroke Pines</t>
  </si>
  <si>
    <t>Penney Farms</t>
  </si>
  <si>
    <t>Pensacola</t>
  </si>
  <si>
    <t>Perry</t>
  </si>
  <si>
    <t>Pierson</t>
  </si>
  <si>
    <t>Pinecrest</t>
  </si>
  <si>
    <t>Pinellas Park</t>
  </si>
  <si>
    <t>Plant City</t>
  </si>
  <si>
    <t>Plantation</t>
  </si>
  <si>
    <t>Polk City</t>
  </si>
  <si>
    <t>Pomona Park</t>
  </si>
  <si>
    <t>Pompano Beach</t>
  </si>
  <si>
    <t>Ponce de Leon</t>
  </si>
  <si>
    <t>Ponce Inlet</t>
  </si>
  <si>
    <t>Port Orange</t>
  </si>
  <si>
    <t>Port Richey</t>
  </si>
  <si>
    <t>Port St. Joe</t>
  </si>
  <si>
    <t>Port St. Lucie</t>
  </si>
  <si>
    <t>Punta Gorda</t>
  </si>
  <si>
    <t>Quincy</t>
  </si>
  <si>
    <t>Raiford</t>
  </si>
  <si>
    <t>Reddick</t>
  </si>
  <si>
    <t>Redington Beach</t>
  </si>
  <si>
    <t>Redington Shores</t>
  </si>
  <si>
    <t>Riviera Beach</t>
  </si>
  <si>
    <t>Rockledge</t>
  </si>
  <si>
    <t>Royal Palm Beach</t>
  </si>
  <si>
    <t>Safety Harbor</t>
  </si>
  <si>
    <t>San Antonio</t>
  </si>
  <si>
    <t>Sanford</t>
  </si>
  <si>
    <t>Sanibel</t>
  </si>
  <si>
    <t>Satellite Beach</t>
  </si>
  <si>
    <t>Sea Ranch Lakes</t>
  </si>
  <si>
    <t>Sebastian</t>
  </si>
  <si>
    <t>Sebring</t>
  </si>
  <si>
    <t>Sewall's Point</t>
  </si>
  <si>
    <t>Shalimar</t>
  </si>
  <si>
    <t>Sneads</t>
  </si>
  <si>
    <t>Sopchoppy</t>
  </si>
  <si>
    <t>South Bay</t>
  </si>
  <si>
    <t>South Daytona</t>
  </si>
  <si>
    <t>South Miami</t>
  </si>
  <si>
    <t>South Palm Beach</t>
  </si>
  <si>
    <t>South Pasadena</t>
  </si>
  <si>
    <t>Southwest Ranches</t>
  </si>
  <si>
    <t>Springfield</t>
  </si>
  <si>
    <t>St. Augustine</t>
  </si>
  <si>
    <t>St. Augustine Beach</t>
  </si>
  <si>
    <t>St. Cloud</t>
  </si>
  <si>
    <t>St. Leo</t>
  </si>
  <si>
    <t>St. Lucie Village</t>
  </si>
  <si>
    <t>St. Marks</t>
  </si>
  <si>
    <t>St. Pete Beach</t>
  </si>
  <si>
    <t>St. Petersburg</t>
  </si>
  <si>
    <t>Starke</t>
  </si>
  <si>
    <t>Stuart</t>
  </si>
  <si>
    <t>Sunny Isles Beach</t>
  </si>
  <si>
    <t>Sunrise</t>
  </si>
  <si>
    <t>Surfside</t>
  </si>
  <si>
    <t>Sweetwater</t>
  </si>
  <si>
    <t>Tallahassee</t>
  </si>
  <si>
    <t>Tamarac</t>
  </si>
  <si>
    <t>Tampa</t>
  </si>
  <si>
    <t>Tarpon Springs</t>
  </si>
  <si>
    <t>Tavares</t>
  </si>
  <si>
    <t>Temple Terrace</t>
  </si>
  <si>
    <t>Tequesta</t>
  </si>
  <si>
    <t>Titusville</t>
  </si>
  <si>
    <t>Treasure Island</t>
  </si>
  <si>
    <t>Trenton</t>
  </si>
  <si>
    <t>Umatilla</t>
  </si>
  <si>
    <t>Valparaiso</t>
  </si>
  <si>
    <t>Venice</t>
  </si>
  <si>
    <t>Vernon</t>
  </si>
  <si>
    <t>Vero Beach</t>
  </si>
  <si>
    <t>Virginia Gardens</t>
  </si>
  <si>
    <t>Waldo</t>
  </si>
  <si>
    <t>Wauchula</t>
  </si>
  <si>
    <t>Wausau</t>
  </si>
  <si>
    <t>Webster</t>
  </si>
  <si>
    <t>Weeki Wachee</t>
  </si>
  <si>
    <t>Welaka</t>
  </si>
  <si>
    <t>Wellington</t>
  </si>
  <si>
    <t>West Melbourne</t>
  </si>
  <si>
    <t>West Miami</t>
  </si>
  <si>
    <t>West Palm Beach</t>
  </si>
  <si>
    <t>West Park</t>
  </si>
  <si>
    <t>Weston</t>
  </si>
  <si>
    <t>Westville</t>
  </si>
  <si>
    <t>Wewahitchka</t>
  </si>
  <si>
    <t>White Springs</t>
  </si>
  <si>
    <t>Wildwood</t>
  </si>
  <si>
    <t>Williston</t>
  </si>
  <si>
    <t>Wilton Manors</t>
  </si>
  <si>
    <t>Windermere</t>
  </si>
  <si>
    <t>Winter Garden</t>
  </si>
  <si>
    <t>Winter Haven</t>
  </si>
  <si>
    <t>Winter Park</t>
  </si>
  <si>
    <t>Winter Springs</t>
  </si>
  <si>
    <t>Worthington Springs</t>
  </si>
  <si>
    <t>Yankeetown</t>
  </si>
  <si>
    <t>Zephyrhills</t>
  </si>
  <si>
    <t>Zolfo Springs</t>
  </si>
  <si>
    <t>Duval</t>
  </si>
  <si>
    <t>Gilchrist/Levy</t>
  </si>
  <si>
    <t>Flagler/Volusia</t>
  </si>
  <si>
    <t>Manatee/Sarasota</t>
  </si>
  <si>
    <t>Flagler/St. Johns</t>
  </si>
  <si>
    <t>Reported County Government Expenditures Related to Sewer / Wastewater Services (Account Code: 535)</t>
  </si>
  <si>
    <t>Reported Municipal Government Expenditures Related to Sewer / Wastewater Services (Account Code: 535)</t>
  </si>
  <si>
    <t>Englewood Water District</t>
  </si>
  <si>
    <t>Loxahatchee River Environmental Control District</t>
  </si>
  <si>
    <t>Reedy Creek Improvement District</t>
  </si>
  <si>
    <t>South Seminole and North Orange County Wastewater Transmission Authority</t>
  </si>
  <si>
    <t>Walton / Okaloosa / Santa Rosa Regional Utility Authority</t>
  </si>
  <si>
    <t>Gilchrist County Housing Authority</t>
  </si>
  <si>
    <t>City-County Public Works Authority</t>
  </si>
  <si>
    <t>Levy County Housing Authority</t>
  </si>
  <si>
    <t>Okeechobee Utility Authority</t>
  </si>
  <si>
    <t>South Central Regional Wastewater Treatment and Disposal Board</t>
  </si>
  <si>
    <t>Suwannee County Housing Authority</t>
  </si>
  <si>
    <t>Suwannee Water and Sewer District</t>
  </si>
  <si>
    <t>Lake Powell Residential Golf Community Development District</t>
  </si>
  <si>
    <t>Key Largo Wastewater Treatment District</t>
  </si>
  <si>
    <t>Southern Hills Plantation I Community Development District</t>
  </si>
  <si>
    <t>Tern Bay Community Development District</t>
  </si>
  <si>
    <t>Crossings at Fleming Island Community Development District</t>
  </si>
  <si>
    <t>Marianna Housing Authority</t>
  </si>
  <si>
    <t>Lake Padgett Estates Independent Special District</t>
  </si>
  <si>
    <t>Lake St. Charles Community Development District</t>
  </si>
  <si>
    <t>Housing Authority of The City of Lakeland</t>
  </si>
  <si>
    <t>Sebring Airport Authority</t>
  </si>
  <si>
    <t>Zephyrills Community Redevelopment Agency</t>
  </si>
  <si>
    <t>Fiddler's Creek Community Development District</t>
  </si>
  <si>
    <t>Palm Bay Community Development District</t>
  </si>
  <si>
    <t>Florida Keys Aqueduct Authority</t>
  </si>
  <si>
    <t>Pace Property Finance Authority</t>
  </si>
  <si>
    <t>Housing Authority of The City of Orlando</t>
  </si>
  <si>
    <t>Panther Trace II Community Development District</t>
  </si>
  <si>
    <t>City of Riviera Beach Utility Special District</t>
  </si>
  <si>
    <t>Reported Special District Expenditures Related to Sewer / Wastewater Services (Account Code: 535)</t>
  </si>
  <si>
    <t>Tindall Hammock Irrigation and Soil Conservation District</t>
  </si>
  <si>
    <t>Indian Trail Improvement District</t>
  </si>
  <si>
    <t>Melbourne Housing Authority</t>
  </si>
  <si>
    <t>Northwest Florida Regional Housing Authority</t>
  </si>
  <si>
    <t>Meadow Pointe IV Community Development District</t>
  </si>
  <si>
    <t>Ballantrae Community Development District</t>
  </si>
  <si>
    <t>Heritage Harbour North Community Development District</t>
  </si>
  <si>
    <t>Big Bend Water Authority</t>
  </si>
  <si>
    <t>Seminole Improvement District</t>
  </si>
  <si>
    <t>River Bend Community Development District</t>
  </si>
  <si>
    <t>WaterGrass Community Development District II</t>
  </si>
  <si>
    <t>North Central Florida Regional Housing Authority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</si>
  <si>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</si>
  <si>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</si>
  <si>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</si>
  <si>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</si>
  <si>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</si>
  <si>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</si>
  <si>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</si>
  <si>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</si>
  <si>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</si>
  <si>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</si>
  <si>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# Reporting</t>
  </si>
  <si>
    <t>Independent or Dependent Special District</t>
  </si>
  <si>
    <t>Single County or Multi-county District</t>
  </si>
  <si>
    <t>Independent</t>
  </si>
  <si>
    <t>Dependent</t>
  </si>
  <si>
    <t>Multi-county</t>
  </si>
  <si>
    <t>Special District</t>
  </si>
  <si>
    <t>2014-15</t>
  </si>
  <si>
    <t>Estero</t>
  </si>
  <si>
    <t>Buckeye Park Community Development District</t>
  </si>
  <si>
    <t>Longleaf Community Development District</t>
  </si>
  <si>
    <t>Seven Oaks Community Development District</t>
  </si>
  <si>
    <t>Suncoast Community Development District</t>
  </si>
  <si>
    <t>Waters Edge Community Development District (Manatee County)</t>
  </si>
  <si>
    <t>2015-16</t>
  </si>
  <si>
    <t>Spring Lake Improvement District</t>
  </si>
  <si>
    <t>Pasco County Housing Authority</t>
  </si>
  <si>
    <t>Terra Bella Community Development District (New)</t>
  </si>
  <si>
    <t>2016-17</t>
  </si>
  <si>
    <t>Taylor Coastal Water and Sewer District</t>
  </si>
  <si>
    <t>2017-18</t>
  </si>
  <si>
    <t>Indiantown</t>
  </si>
  <si>
    <t>Westlake</t>
  </si>
  <si>
    <t>Concord Station Community Development District</t>
  </si>
  <si>
    <t>2018-19</t>
  </si>
  <si>
    <t>Chapel Creek Community Development District</t>
  </si>
  <si>
    <t>Preserve at Wilderness Lake Community Development District</t>
  </si>
  <si>
    <t>Venetian Community Development District</t>
  </si>
  <si>
    <t>Verandahs Community Development District</t>
  </si>
  <si>
    <t>Lake Worth Beach</t>
  </si>
  <si>
    <t>2019-20</t>
  </si>
  <si>
    <t>Meadow Pointe III Community Development District</t>
  </si>
  <si>
    <t>2020-21</t>
  </si>
  <si>
    <t>Arbor Greene Community Development District</t>
  </si>
  <si>
    <t>Cumulative Total</t>
  </si>
  <si>
    <t>2021-22</t>
  </si>
  <si>
    <t>Bexley Community Development District</t>
  </si>
  <si>
    <t>Local Fiscal Years Ended 2005 - 2023</t>
  </si>
  <si>
    <t>2022-23</t>
  </si>
  <si>
    <t>Note: The Uniform Accounting System Manual for Florida's Local Governments - 2023 Edition defines expenditure account 535.00 Sewer / Wastewater Services as costs associated with providing sanitary sewer services by the local unit, including the collection, treatment, and disposal of all liquid wastes.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</si>
</sst>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</numFmts>
  <fonts count="10">
    <font>
      <sz val="12"/>
      <name val="Arial MT"/>
    </font>
    <font>
      <b/>
      <sz val="12"/>
      <name val="Arial MT"/>
      <family val="2"/>
    </font>
    <font>
      <b/>
      <sz val="10"/>
      <name val="Arial MT"/>
      <family val="2"/>
    </font>
    <font>
      <sz val="10"/>
      <name val="Arial MT"/>
      <family val="2"/>
    </font>
    <font>
      <b/>
      <u/>
      <sz val="10"/>
      <name val="Arial MT"/>
    </font>
    <font>
      <b/>
      <sz val="18"/>
      <name val="Arial MT"/>
    </font>
    <font>
      <b/>
      <sz val="10"/>
      <name val="Arial MT"/>
    </font>
    <font>
      <sz val="14"/>
      <name val="Arial MT"/>
    </font>
    <font>
      <b/>
      <sz val="14"/>
      <name val="Arial MT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Protection="1"/>
    <xf numFmtId="37" fontId="3" fillId="0" borderId="0" xfId="0" applyNumberFormat="1" applyFont="1" applyProtection="1"/>
    <xf numFmtId="0" fontId="1" fillId="0" borderId="0" xfId="0" applyFont="1" applyProtection="1"/>
    <xf numFmtId="44" fontId="6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43" fontId="3" fillId="0" borderId="0" xfId="0" applyNumberFormat="1" applyFont="1" applyProtection="1"/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37" fontId="3" fillId="0" borderId="0" xfId="0" applyNumberFormat="1" applyFont="1" applyBorder="1" applyAlignment="1" applyProtection="1">
      <alignment vertical="center"/>
    </xf>
    <xf numFmtId="42" fontId="3" fillId="0" borderId="3" xfId="0" applyNumberFormat="1" applyFont="1" applyBorder="1" applyAlignment="1" applyProtection="1">
      <alignment vertical="center"/>
    </xf>
    <xf numFmtId="37" fontId="3" fillId="0" borderId="4" xfId="0" applyNumberFormat="1" applyFont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42" fontId="2" fillId="2" borderId="6" xfId="0" applyNumberFormat="1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164" fontId="2" fillId="2" borderId="8" xfId="0" applyNumberFormat="1" applyFont="1" applyFill="1" applyBorder="1" applyAlignment="1" applyProtection="1">
      <alignment vertical="center"/>
    </xf>
    <xf numFmtId="0" fontId="6" fillId="2" borderId="9" xfId="0" applyFont="1" applyFill="1" applyBorder="1" applyAlignment="1">
      <alignment wrapText="1"/>
    </xf>
    <xf numFmtId="165" fontId="6" fillId="2" borderId="10" xfId="0" applyNumberFormat="1" applyFont="1" applyFill="1" applyBorder="1" applyAlignment="1" applyProtection="1">
      <alignment horizontal="center" wrapText="1"/>
    </xf>
    <xf numFmtId="165" fontId="6" fillId="2" borderId="11" xfId="0" applyNumberFormat="1" applyFont="1" applyFill="1" applyBorder="1" applyAlignment="1" applyProtection="1">
      <alignment horizontal="center" wrapText="1"/>
    </xf>
    <xf numFmtId="37" fontId="6" fillId="2" borderId="10" xfId="0" applyNumberFormat="1" applyFont="1" applyFill="1" applyBorder="1" applyAlignment="1" applyProtection="1">
      <alignment horizontal="center" wrapText="1"/>
    </xf>
    <xf numFmtId="37" fontId="6" fillId="2" borderId="12" xfId="0" applyNumberFormat="1" applyFont="1" applyFill="1" applyBorder="1" applyAlignment="1" applyProtection="1">
      <alignment horizontal="center" wrapText="1"/>
    </xf>
    <xf numFmtId="165" fontId="6" fillId="2" borderId="13" xfId="0" applyNumberFormat="1" applyFont="1" applyFill="1" applyBorder="1" applyAlignment="1" applyProtection="1">
      <alignment horizontal="center" wrapText="1"/>
    </xf>
    <xf numFmtId="42" fontId="6" fillId="2" borderId="3" xfId="0" applyNumberFormat="1" applyFont="1" applyFill="1" applyBorder="1" applyAlignment="1" applyProtection="1">
      <alignment vertical="center"/>
    </xf>
    <xf numFmtId="10" fontId="6" fillId="2" borderId="14" xfId="0" applyNumberFormat="1" applyFont="1" applyFill="1" applyBorder="1" applyAlignment="1" applyProtection="1">
      <alignment vertical="center"/>
    </xf>
    <xf numFmtId="10" fontId="2" fillId="2" borderId="15" xfId="0" applyNumberFormat="1" applyFont="1" applyFill="1" applyBorder="1" applyAlignment="1" applyProtection="1">
      <alignment vertical="center"/>
    </xf>
    <xf numFmtId="0" fontId="2" fillId="2" borderId="16" xfId="0" applyFont="1" applyFill="1" applyBorder="1" applyAlignment="1" applyProtection="1">
      <alignment vertical="center"/>
    </xf>
    <xf numFmtId="0" fontId="2" fillId="2" borderId="13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2" borderId="10" xfId="0" applyFont="1" applyFill="1" applyBorder="1" applyAlignment="1">
      <alignment wrapText="1"/>
    </xf>
    <xf numFmtId="0" fontId="3" fillId="0" borderId="3" xfId="0" applyFont="1" applyBorder="1" applyAlignment="1" applyProtection="1">
      <alignment vertical="center"/>
    </xf>
    <xf numFmtId="164" fontId="2" fillId="2" borderId="17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42" fontId="2" fillId="2" borderId="3" xfId="0" applyNumberFormat="1" applyFont="1" applyFill="1" applyBorder="1" applyAlignment="1" applyProtection="1">
      <alignment horizontal="right" vertical="center"/>
    </xf>
    <xf numFmtId="164" fontId="2" fillId="2" borderId="3" xfId="0" applyNumberFormat="1" applyFont="1" applyFill="1" applyBorder="1" applyAlignment="1" applyProtection="1">
      <alignment vertical="center"/>
    </xf>
    <xf numFmtId="164" fontId="2" fillId="2" borderId="18" xfId="0" applyNumberFormat="1" applyFont="1" applyFill="1" applyBorder="1" applyAlignment="1" applyProtection="1">
      <alignment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2" borderId="19" xfId="0" applyFont="1" applyFill="1" applyBorder="1" applyAlignment="1" applyProtection="1">
      <alignment vertical="center"/>
    </xf>
    <xf numFmtId="0" fontId="6" fillId="2" borderId="10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3" fillId="0" borderId="19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42" fontId="3" fillId="0" borderId="19" xfId="0" applyNumberFormat="1" applyFont="1" applyBorder="1" applyAlignment="1" applyProtection="1">
      <alignment vertical="center"/>
    </xf>
    <xf numFmtId="42" fontId="3" fillId="0" borderId="3" xfId="0" applyNumberFormat="1" applyFont="1" applyFill="1" applyBorder="1" applyAlignment="1" applyProtection="1">
      <alignment vertical="center"/>
    </xf>
    <xf numFmtId="37" fontId="3" fillId="0" borderId="0" xfId="0" applyNumberFormat="1" applyFont="1" applyFill="1" applyBorder="1" applyAlignment="1" applyProtection="1">
      <alignment vertical="center"/>
    </xf>
    <xf numFmtId="37" fontId="3" fillId="0" borderId="0" xfId="0" applyNumberFormat="1" applyFont="1" applyFill="1" applyProtection="1"/>
    <xf numFmtId="164" fontId="2" fillId="2" borderId="19" xfId="0" applyNumberFormat="1" applyFont="1" applyFill="1" applyBorder="1" applyAlignment="1" applyProtection="1">
      <alignment vertical="center"/>
    </xf>
    <xf numFmtId="41" fontId="2" fillId="2" borderId="13" xfId="0" applyNumberFormat="1" applyFont="1" applyFill="1" applyBorder="1" applyAlignment="1" applyProtection="1">
      <alignment horizontal="right" vertical="center"/>
    </xf>
    <xf numFmtId="42" fontId="2" fillId="2" borderId="16" xfId="0" applyNumberFormat="1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13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76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77734375" defaultRowHeight="15"/>
  <cols>
    <col min="1" max="1" width="13.77734375" style="3" customWidth="1"/>
    <col min="2" max="20" width="11.77734375" style="4" customWidth="1"/>
    <col min="21" max="21" width="13.77734375" style="4" customWidth="1"/>
    <col min="22" max="22" width="8.77734375" style="4" customWidth="1"/>
    <col min="23" max="23" width="9.77734375" style="3" customWidth="1"/>
    <col min="24" max="24" width="9.77734375" style="3"/>
  </cols>
  <sheetData>
    <row r="1" spans="1:140" ht="23.25">
      <c r="A1" s="55" t="s">
        <v>481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7"/>
      <c r="W1" s="7"/>
      <c r="X1"/>
    </row>
    <row r="2" spans="1:140" ht="24" thickBot="1">
      <c r="A2" s="58" t="s">
        <v>573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60"/>
      <c r="W2" s="7"/>
      <c r="X2"/>
    </row>
    <row r="3" spans="1:140" ht="42" customHeight="1" thickBot="1">
      <c r="A3" s="19" t="s">
        <v>71</v>
      </c>
      <c r="B3" s="20" t="s">
        <v>526</v>
      </c>
      <c r="C3" s="21" t="s">
        <v>527</v>
      </c>
      <c r="D3" s="21" t="s">
        <v>528</v>
      </c>
      <c r="E3" s="21" t="s">
        <v>529</v>
      </c>
      <c r="F3" s="21" t="s">
        <v>530</v>
      </c>
      <c r="G3" s="21" t="s">
        <v>531</v>
      </c>
      <c r="H3" s="21" t="s">
        <v>532</v>
      </c>
      <c r="I3" s="21" t="s">
        <v>533</v>
      </c>
      <c r="J3" s="21" t="s">
        <v>534</v>
      </c>
      <c r="K3" s="20" t="s">
        <v>535</v>
      </c>
      <c r="L3" s="20" t="s">
        <v>543</v>
      </c>
      <c r="M3" s="20" t="s">
        <v>550</v>
      </c>
      <c r="N3" s="20" t="s">
        <v>554</v>
      </c>
      <c r="O3" s="20" t="s">
        <v>556</v>
      </c>
      <c r="P3" s="20" t="s">
        <v>560</v>
      </c>
      <c r="Q3" s="20" t="s">
        <v>566</v>
      </c>
      <c r="R3" s="20" t="s">
        <v>568</v>
      </c>
      <c r="S3" s="20" t="s">
        <v>571</v>
      </c>
      <c r="T3" s="20" t="s">
        <v>574</v>
      </c>
      <c r="U3" s="22" t="s">
        <v>570</v>
      </c>
      <c r="V3" s="23" t="s">
        <v>70</v>
      </c>
      <c r="W3" s="8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</row>
    <row r="4" spans="1:140">
      <c r="A4" s="10" t="s">
        <v>4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25">
        <f>SUM(B4:T4)</f>
        <v>0</v>
      </c>
      <c r="V4" s="26">
        <f>(U4/U$70)</f>
        <v>0</v>
      </c>
      <c r="W4" s="9"/>
    </row>
    <row r="5" spans="1:140">
      <c r="A5" s="10" t="s">
        <v>5</v>
      </c>
      <c r="B5" s="13">
        <v>0</v>
      </c>
      <c r="C5" s="13">
        <v>0</v>
      </c>
      <c r="D5" s="13">
        <v>0</v>
      </c>
      <c r="E5" s="13">
        <v>0</v>
      </c>
      <c r="F5" s="13">
        <v>35410</v>
      </c>
      <c r="G5" s="13">
        <v>26476</v>
      </c>
      <c r="H5" s="13">
        <v>25072</v>
      </c>
      <c r="I5" s="13">
        <v>27071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25">
        <f t="shared" ref="U5:U68" si="0">SUM(B5:T5)</f>
        <v>114029</v>
      </c>
      <c r="V5" s="26">
        <f>(U5/U$70)</f>
        <v>2.3367526952972097E-5</v>
      </c>
      <c r="W5" s="9"/>
    </row>
    <row r="6" spans="1:140">
      <c r="A6" s="10" t="s">
        <v>6</v>
      </c>
      <c r="B6" s="13">
        <v>4043172</v>
      </c>
      <c r="C6" s="13">
        <v>3903023</v>
      </c>
      <c r="D6" s="13">
        <v>2221574</v>
      </c>
      <c r="E6" s="13">
        <v>6664259</v>
      </c>
      <c r="F6" s="13">
        <v>6960144</v>
      </c>
      <c r="G6" s="13">
        <v>6807283</v>
      </c>
      <c r="H6" s="13">
        <v>5572683</v>
      </c>
      <c r="I6" s="13">
        <v>3722332</v>
      </c>
      <c r="J6" s="13">
        <v>1611176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25">
        <f t="shared" si="0"/>
        <v>41505646</v>
      </c>
      <c r="V6" s="26">
        <f t="shared" ref="V6:V69" si="1">(U6/U$70)</f>
        <v>8.5055933280614449E-3</v>
      </c>
      <c r="W6" s="9"/>
    </row>
    <row r="7" spans="1:140">
      <c r="A7" s="10" t="s">
        <v>7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25">
        <f t="shared" si="0"/>
        <v>0</v>
      </c>
      <c r="V7" s="26">
        <f t="shared" si="1"/>
        <v>0</v>
      </c>
      <c r="W7" s="9"/>
    </row>
    <row r="8" spans="1:140">
      <c r="A8" s="10" t="s">
        <v>8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25">
        <f t="shared" si="0"/>
        <v>0</v>
      </c>
      <c r="V8" s="26">
        <f t="shared" si="1"/>
        <v>0</v>
      </c>
      <c r="W8" s="9"/>
    </row>
    <row r="9" spans="1:140">
      <c r="A9" s="10" t="s">
        <v>9</v>
      </c>
      <c r="B9" s="13">
        <v>0</v>
      </c>
      <c r="C9" s="13">
        <v>0</v>
      </c>
      <c r="D9" s="13">
        <v>46000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25">
        <f t="shared" si="0"/>
        <v>46000</v>
      </c>
      <c r="V9" s="26">
        <f t="shared" si="1"/>
        <v>9.4266041080489743E-6</v>
      </c>
      <c r="W9" s="9"/>
    </row>
    <row r="10" spans="1:140">
      <c r="A10" s="10" t="s">
        <v>10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25">
        <f t="shared" si="0"/>
        <v>0</v>
      </c>
      <c r="V10" s="26">
        <f t="shared" si="1"/>
        <v>0</v>
      </c>
      <c r="W10" s="9"/>
    </row>
    <row r="11" spans="1:140">
      <c r="A11" s="10" t="s">
        <v>11</v>
      </c>
      <c r="B11" s="13">
        <v>12880470</v>
      </c>
      <c r="C11" s="13">
        <v>12931651</v>
      </c>
      <c r="D11" s="13">
        <v>9987962</v>
      </c>
      <c r="E11" s="13">
        <v>39975485</v>
      </c>
      <c r="F11" s="13">
        <v>12492732</v>
      </c>
      <c r="G11" s="13">
        <v>11706056</v>
      </c>
      <c r="H11" s="13">
        <v>10906978</v>
      </c>
      <c r="I11" s="13">
        <v>17792345</v>
      </c>
      <c r="J11" s="13">
        <v>11684045</v>
      </c>
      <c r="K11" s="13">
        <v>11572852</v>
      </c>
      <c r="L11" s="13">
        <v>11708143</v>
      </c>
      <c r="M11" s="13">
        <v>12400367</v>
      </c>
      <c r="N11" s="13">
        <v>9700633</v>
      </c>
      <c r="O11" s="13">
        <v>12955098</v>
      </c>
      <c r="P11" s="13">
        <v>12914826</v>
      </c>
      <c r="Q11" s="13">
        <v>13248303</v>
      </c>
      <c r="R11" s="13">
        <v>14215710</v>
      </c>
      <c r="S11" s="13">
        <v>16496705</v>
      </c>
      <c r="T11" s="13">
        <v>20290893</v>
      </c>
      <c r="U11" s="25">
        <f t="shared" si="0"/>
        <v>275861254</v>
      </c>
      <c r="V11" s="26">
        <f t="shared" si="1"/>
        <v>5.6531191961042206E-2</v>
      </c>
      <c r="W11" s="9"/>
    </row>
    <row r="12" spans="1:140">
      <c r="A12" s="10" t="s">
        <v>12</v>
      </c>
      <c r="B12" s="13">
        <v>-205</v>
      </c>
      <c r="C12" s="13">
        <v>1659</v>
      </c>
      <c r="D12" s="13">
        <v>64805</v>
      </c>
      <c r="E12" s="13">
        <v>75569</v>
      </c>
      <c r="F12" s="13">
        <v>44068</v>
      </c>
      <c r="G12" s="13">
        <v>45774</v>
      </c>
      <c r="H12" s="13">
        <v>42170</v>
      </c>
      <c r="I12" s="13">
        <v>40295</v>
      </c>
      <c r="J12" s="13">
        <v>3087</v>
      </c>
      <c r="K12" s="13">
        <v>144446</v>
      </c>
      <c r="L12" s="13">
        <v>5585</v>
      </c>
      <c r="M12" s="13">
        <v>4133</v>
      </c>
      <c r="N12" s="13">
        <v>37632</v>
      </c>
      <c r="O12" s="13">
        <v>3972</v>
      </c>
      <c r="P12" s="13">
        <v>111228</v>
      </c>
      <c r="Q12" s="13">
        <v>3002</v>
      </c>
      <c r="R12" s="13">
        <v>620092</v>
      </c>
      <c r="S12" s="13">
        <v>2323</v>
      </c>
      <c r="T12" s="13">
        <v>2782788</v>
      </c>
      <c r="U12" s="25">
        <f t="shared" si="0"/>
        <v>4032423</v>
      </c>
      <c r="V12" s="26">
        <f t="shared" si="1"/>
        <v>8.2634902646067749E-4</v>
      </c>
      <c r="W12" s="9"/>
    </row>
    <row r="13" spans="1:140">
      <c r="A13" s="10" t="s">
        <v>13</v>
      </c>
      <c r="B13" s="13">
        <v>0</v>
      </c>
      <c r="C13" s="13">
        <v>0</v>
      </c>
      <c r="D13" s="13">
        <v>0</v>
      </c>
      <c r="E13" s="13">
        <v>90937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25">
        <f t="shared" si="0"/>
        <v>90937</v>
      </c>
      <c r="V13" s="26">
        <f t="shared" si="1"/>
        <v>1.8635371690731511E-5</v>
      </c>
      <c r="W13" s="9"/>
    </row>
    <row r="14" spans="1:140">
      <c r="A14" s="10" t="s">
        <v>14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38481342</v>
      </c>
      <c r="H14" s="13">
        <v>25244599</v>
      </c>
      <c r="I14" s="13">
        <v>66803660</v>
      </c>
      <c r="J14" s="13">
        <v>74353925</v>
      </c>
      <c r="K14" s="13">
        <v>75466616</v>
      </c>
      <c r="L14" s="13">
        <v>47130924</v>
      </c>
      <c r="M14" s="13">
        <v>50297300</v>
      </c>
      <c r="N14" s="13">
        <v>62555535</v>
      </c>
      <c r="O14" s="13">
        <v>58122284</v>
      </c>
      <c r="P14" s="13">
        <v>63322101</v>
      </c>
      <c r="Q14" s="13">
        <v>65141464</v>
      </c>
      <c r="R14" s="13">
        <v>124258204</v>
      </c>
      <c r="S14" s="13">
        <v>130468986</v>
      </c>
      <c r="T14" s="13">
        <v>78319891</v>
      </c>
      <c r="U14" s="25">
        <f t="shared" si="0"/>
        <v>959966831</v>
      </c>
      <c r="V14" s="26">
        <f t="shared" si="1"/>
        <v>0.19672233201511641</v>
      </c>
      <c r="W14" s="9"/>
    </row>
    <row r="15" spans="1:140">
      <c r="A15" s="10" t="s">
        <v>15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190225</v>
      </c>
      <c r="H15" s="13">
        <v>-277812</v>
      </c>
      <c r="I15" s="13">
        <v>337205</v>
      </c>
      <c r="J15" s="13">
        <v>345115</v>
      </c>
      <c r="K15" s="13">
        <v>432655</v>
      </c>
      <c r="L15" s="13">
        <v>273200</v>
      </c>
      <c r="M15" s="13">
        <v>312734</v>
      </c>
      <c r="N15" s="13">
        <v>263722</v>
      </c>
      <c r="O15" s="13">
        <v>361751</v>
      </c>
      <c r="P15" s="13">
        <v>484390</v>
      </c>
      <c r="Q15" s="13">
        <v>778868</v>
      </c>
      <c r="R15" s="13">
        <v>295574</v>
      </c>
      <c r="S15" s="13">
        <v>98129</v>
      </c>
      <c r="T15" s="13">
        <v>147216</v>
      </c>
      <c r="U15" s="25">
        <f t="shared" si="0"/>
        <v>4042972</v>
      </c>
      <c r="V15" s="26">
        <f t="shared" si="1"/>
        <v>8.2851079269406465E-4</v>
      </c>
      <c r="W15" s="9"/>
    </row>
    <row r="16" spans="1:140">
      <c r="A16" s="10" t="s">
        <v>16</v>
      </c>
      <c r="B16" s="13">
        <v>329219</v>
      </c>
      <c r="C16" s="13">
        <v>473261</v>
      </c>
      <c r="D16" s="13">
        <v>384733</v>
      </c>
      <c r="E16" s="13">
        <v>492053</v>
      </c>
      <c r="F16" s="13">
        <v>586040</v>
      </c>
      <c r="G16" s="13">
        <v>1279144</v>
      </c>
      <c r="H16" s="13">
        <v>255681</v>
      </c>
      <c r="I16" s="13">
        <v>958880</v>
      </c>
      <c r="J16" s="13">
        <v>869996</v>
      </c>
      <c r="K16" s="13">
        <v>1013360</v>
      </c>
      <c r="L16" s="13">
        <v>798498</v>
      </c>
      <c r="M16" s="13">
        <v>671781</v>
      </c>
      <c r="N16" s="13">
        <v>696185</v>
      </c>
      <c r="O16" s="13">
        <v>692442</v>
      </c>
      <c r="P16" s="13">
        <v>1814412</v>
      </c>
      <c r="Q16" s="13">
        <v>982494</v>
      </c>
      <c r="R16" s="13">
        <v>841959</v>
      </c>
      <c r="S16" s="13">
        <v>2297794</v>
      </c>
      <c r="T16" s="13">
        <v>1258795</v>
      </c>
      <c r="U16" s="25">
        <f t="shared" si="0"/>
        <v>16696727</v>
      </c>
      <c r="V16" s="26">
        <f t="shared" si="1"/>
        <v>3.421596420199396E-3</v>
      </c>
      <c r="W16" s="9"/>
    </row>
    <row r="17" spans="1:23">
      <c r="A17" s="10" t="s">
        <v>17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54469</v>
      </c>
      <c r="O17" s="13">
        <v>191639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25">
        <f t="shared" si="0"/>
        <v>246108</v>
      </c>
      <c r="V17" s="26">
        <f t="shared" si="1"/>
        <v>5.0433971387472104E-5</v>
      </c>
      <c r="W17" s="9"/>
    </row>
    <row r="18" spans="1:23">
      <c r="A18" s="10" t="s">
        <v>18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25">
        <f t="shared" si="0"/>
        <v>0</v>
      </c>
      <c r="V18" s="26">
        <f t="shared" si="1"/>
        <v>0</v>
      </c>
      <c r="W18" s="9"/>
    </row>
    <row r="19" spans="1:23">
      <c r="A19" s="10" t="s">
        <v>19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855358</v>
      </c>
      <c r="N19" s="13">
        <v>980272</v>
      </c>
      <c r="O19" s="13">
        <v>835456</v>
      </c>
      <c r="P19" s="13">
        <v>1015031</v>
      </c>
      <c r="Q19" s="13">
        <v>1798207</v>
      </c>
      <c r="R19" s="13">
        <v>340989</v>
      </c>
      <c r="S19" s="13">
        <v>306496</v>
      </c>
      <c r="T19" s="13">
        <v>1104474</v>
      </c>
      <c r="U19" s="25">
        <f t="shared" si="0"/>
        <v>7236283</v>
      </c>
      <c r="V19" s="26">
        <f t="shared" si="1"/>
        <v>1.482903805539238E-3</v>
      </c>
      <c r="W19" s="9"/>
    </row>
    <row r="20" spans="1:23">
      <c r="A20" s="10" t="s">
        <v>20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25">
        <f t="shared" si="0"/>
        <v>0</v>
      </c>
      <c r="V20" s="26">
        <f t="shared" si="1"/>
        <v>0</v>
      </c>
      <c r="W20" s="9"/>
    </row>
    <row r="21" spans="1:23">
      <c r="A21" s="10" t="s">
        <v>21</v>
      </c>
      <c r="B21" s="13">
        <v>0</v>
      </c>
      <c r="C21" s="13">
        <v>18000</v>
      </c>
      <c r="D21" s="13">
        <v>285158</v>
      </c>
      <c r="E21" s="13">
        <v>300985</v>
      </c>
      <c r="F21" s="13">
        <v>34660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25">
        <f t="shared" si="0"/>
        <v>638803</v>
      </c>
      <c r="V21" s="26">
        <f t="shared" si="1"/>
        <v>1.3090745617465235E-4</v>
      </c>
      <c r="W21" s="9"/>
    </row>
    <row r="22" spans="1:23">
      <c r="A22" s="10" t="s">
        <v>22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25">
        <f t="shared" si="0"/>
        <v>0</v>
      </c>
      <c r="V22" s="26">
        <f t="shared" si="1"/>
        <v>0</v>
      </c>
      <c r="W22" s="9"/>
    </row>
    <row r="23" spans="1:23">
      <c r="A23" s="10" t="s">
        <v>23</v>
      </c>
      <c r="B23" s="13">
        <v>782407</v>
      </c>
      <c r="C23" s="13">
        <v>361673</v>
      </c>
      <c r="D23" s="13">
        <v>0</v>
      </c>
      <c r="E23" s="13">
        <v>344701</v>
      </c>
      <c r="F23" s="13">
        <v>573874</v>
      </c>
      <c r="G23" s="13">
        <v>0</v>
      </c>
      <c r="H23" s="13">
        <v>0</v>
      </c>
      <c r="I23" s="13">
        <v>139103</v>
      </c>
      <c r="J23" s="13">
        <v>594689</v>
      </c>
      <c r="K23" s="13">
        <v>179571</v>
      </c>
      <c r="L23" s="13">
        <v>781267</v>
      </c>
      <c r="M23" s="13">
        <v>0</v>
      </c>
      <c r="N23" s="13">
        <v>572</v>
      </c>
      <c r="O23" s="13">
        <v>0</v>
      </c>
      <c r="P23" s="13">
        <v>507328</v>
      </c>
      <c r="Q23" s="13">
        <v>535243</v>
      </c>
      <c r="R23" s="13">
        <v>305488</v>
      </c>
      <c r="S23" s="13">
        <v>3245179</v>
      </c>
      <c r="T23" s="13">
        <v>612934</v>
      </c>
      <c r="U23" s="25">
        <f t="shared" si="0"/>
        <v>8964029</v>
      </c>
      <c r="V23" s="26">
        <f t="shared" si="1"/>
        <v>1.8369641868710897E-3</v>
      </c>
      <c r="W23" s="9"/>
    </row>
    <row r="24" spans="1:23">
      <c r="A24" s="10" t="s">
        <v>24</v>
      </c>
      <c r="B24" s="13">
        <v>0</v>
      </c>
      <c r="C24" s="13">
        <v>0</v>
      </c>
      <c r="D24" s="13">
        <v>1409768</v>
      </c>
      <c r="E24" s="13">
        <v>549204</v>
      </c>
      <c r="F24" s="13">
        <v>725643</v>
      </c>
      <c r="G24" s="13">
        <v>1764974</v>
      </c>
      <c r="H24" s="13">
        <v>488403</v>
      </c>
      <c r="I24" s="13">
        <v>21342</v>
      </c>
      <c r="J24" s="13">
        <v>0</v>
      </c>
      <c r="K24" s="13">
        <v>0</v>
      </c>
      <c r="L24" s="13">
        <v>6565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25">
        <f t="shared" si="0"/>
        <v>4965899</v>
      </c>
      <c r="V24" s="26">
        <f t="shared" si="1"/>
        <v>1.0176426937729627E-3</v>
      </c>
      <c r="W24" s="9"/>
    </row>
    <row r="25" spans="1:23">
      <c r="A25" s="10" t="s">
        <v>25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25">
        <f t="shared" si="0"/>
        <v>0</v>
      </c>
      <c r="V25" s="26">
        <f t="shared" si="1"/>
        <v>0</v>
      </c>
      <c r="W25" s="9"/>
    </row>
    <row r="26" spans="1:23">
      <c r="A26" s="10" t="s">
        <v>26</v>
      </c>
      <c r="B26" s="13">
        <v>184115</v>
      </c>
      <c r="C26" s="13">
        <v>278352</v>
      </c>
      <c r="D26" s="13">
        <v>379047</v>
      </c>
      <c r="E26" s="13">
        <v>507593</v>
      </c>
      <c r="F26" s="13">
        <v>842875</v>
      </c>
      <c r="G26" s="13">
        <v>820129</v>
      </c>
      <c r="H26" s="13">
        <v>855165</v>
      </c>
      <c r="I26" s="13">
        <v>1082722</v>
      </c>
      <c r="J26" s="13">
        <v>957664</v>
      </c>
      <c r="K26" s="13">
        <v>898640</v>
      </c>
      <c r="L26" s="13">
        <v>245436</v>
      </c>
      <c r="M26" s="13">
        <v>1076569</v>
      </c>
      <c r="N26" s="13">
        <v>1170337</v>
      </c>
      <c r="O26" s="13">
        <v>1025588</v>
      </c>
      <c r="P26" s="13">
        <v>1052067</v>
      </c>
      <c r="Q26" s="13">
        <v>1074752</v>
      </c>
      <c r="R26" s="13">
        <v>1098795</v>
      </c>
      <c r="S26" s="13">
        <v>1235651</v>
      </c>
      <c r="T26" s="13">
        <v>1170458</v>
      </c>
      <c r="U26" s="25">
        <f t="shared" si="0"/>
        <v>15955955</v>
      </c>
      <c r="V26" s="26">
        <f t="shared" si="1"/>
        <v>3.2697928467574906E-3</v>
      </c>
      <c r="W26" s="9"/>
    </row>
    <row r="27" spans="1:23">
      <c r="A27" s="10" t="s">
        <v>27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25">
        <f t="shared" si="0"/>
        <v>0</v>
      </c>
      <c r="V27" s="26">
        <f t="shared" si="1"/>
        <v>0</v>
      </c>
      <c r="W27" s="9"/>
    </row>
    <row r="28" spans="1:23">
      <c r="A28" s="10" t="s">
        <v>28</v>
      </c>
      <c r="B28" s="13">
        <v>5743481</v>
      </c>
      <c r="C28" s="13">
        <v>11214587</v>
      </c>
      <c r="D28" s="13">
        <v>6744348</v>
      </c>
      <c r="E28" s="13">
        <v>7213556</v>
      </c>
      <c r="F28" s="13">
        <v>7176730</v>
      </c>
      <c r="G28" s="13">
        <v>7281272</v>
      </c>
      <c r="H28" s="13">
        <v>7114998</v>
      </c>
      <c r="I28" s="13">
        <v>6973698</v>
      </c>
      <c r="J28" s="13">
        <v>6569205</v>
      </c>
      <c r="K28" s="13">
        <v>7142726</v>
      </c>
      <c r="L28" s="13">
        <v>6999764</v>
      </c>
      <c r="M28" s="13">
        <v>7217132</v>
      </c>
      <c r="N28" s="13">
        <v>7506139</v>
      </c>
      <c r="O28" s="13">
        <v>7630943</v>
      </c>
      <c r="P28" s="13">
        <v>8204166</v>
      </c>
      <c r="Q28" s="13">
        <v>8634280</v>
      </c>
      <c r="R28" s="13">
        <v>7946477</v>
      </c>
      <c r="S28" s="13">
        <v>8869220</v>
      </c>
      <c r="T28" s="13">
        <v>11382533</v>
      </c>
      <c r="U28" s="25">
        <f t="shared" si="0"/>
        <v>147565255</v>
      </c>
      <c r="V28" s="26">
        <f t="shared" si="1"/>
        <v>3.0239983456267269E-2</v>
      </c>
      <c r="W28" s="9"/>
    </row>
    <row r="29" spans="1:23">
      <c r="A29" s="10" t="s">
        <v>29</v>
      </c>
      <c r="B29" s="13">
        <v>246370</v>
      </c>
      <c r="C29" s="13">
        <v>219155</v>
      </c>
      <c r="D29" s="13">
        <v>248245</v>
      </c>
      <c r="E29" s="13">
        <v>304875</v>
      </c>
      <c r="F29" s="13">
        <v>247196</v>
      </c>
      <c r="G29" s="13">
        <v>451477</v>
      </c>
      <c r="H29" s="13">
        <v>185067</v>
      </c>
      <c r="I29" s="13">
        <v>450125</v>
      </c>
      <c r="J29" s="13">
        <v>5181</v>
      </c>
      <c r="K29" s="13">
        <v>4984</v>
      </c>
      <c r="L29" s="13">
        <v>4711</v>
      </c>
      <c r="M29" s="13">
        <v>4445</v>
      </c>
      <c r="N29" s="13">
        <v>4230</v>
      </c>
      <c r="O29" s="13">
        <v>3973</v>
      </c>
      <c r="P29" s="13">
        <v>2696</v>
      </c>
      <c r="Q29" s="13">
        <v>9012</v>
      </c>
      <c r="R29" s="13">
        <v>3049</v>
      </c>
      <c r="S29" s="13">
        <v>2751</v>
      </c>
      <c r="T29" s="13">
        <v>2486</v>
      </c>
      <c r="U29" s="25">
        <f t="shared" si="0"/>
        <v>2400028</v>
      </c>
      <c r="V29" s="26">
        <f t="shared" si="1"/>
        <v>4.9182856096157746E-4</v>
      </c>
      <c r="W29" s="9"/>
    </row>
    <row r="30" spans="1:23">
      <c r="A30" s="10" t="s">
        <v>30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750</v>
      </c>
      <c r="L30" s="13">
        <v>12994</v>
      </c>
      <c r="M30" s="13">
        <v>9277</v>
      </c>
      <c r="N30" s="13">
        <v>0</v>
      </c>
      <c r="O30" s="13">
        <v>10135</v>
      </c>
      <c r="P30" s="13">
        <v>1086</v>
      </c>
      <c r="Q30" s="13">
        <v>2361</v>
      </c>
      <c r="R30" s="13">
        <v>0</v>
      </c>
      <c r="S30" s="13">
        <v>0</v>
      </c>
      <c r="T30" s="13">
        <v>116332</v>
      </c>
      <c r="U30" s="25">
        <f t="shared" si="0"/>
        <v>152935</v>
      </c>
      <c r="V30" s="26">
        <f t="shared" si="1"/>
        <v>3.1340384766618911E-5</v>
      </c>
      <c r="W30" s="9"/>
    </row>
    <row r="31" spans="1:23">
      <c r="A31" s="10" t="s">
        <v>31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25">
        <f t="shared" si="0"/>
        <v>0</v>
      </c>
      <c r="V31" s="26">
        <f t="shared" si="1"/>
        <v>0</v>
      </c>
      <c r="W31" s="9"/>
    </row>
    <row r="32" spans="1:23">
      <c r="A32" s="10" t="s">
        <v>32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25">
        <f t="shared" si="0"/>
        <v>0</v>
      </c>
      <c r="V32" s="26">
        <f t="shared" si="1"/>
        <v>0</v>
      </c>
      <c r="W32" s="9"/>
    </row>
    <row r="33" spans="1:23">
      <c r="A33" s="10" t="s">
        <v>33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25">
        <f t="shared" si="0"/>
        <v>0</v>
      </c>
      <c r="V33" s="26">
        <f t="shared" si="1"/>
        <v>0</v>
      </c>
      <c r="W33" s="9"/>
    </row>
    <row r="34" spans="1:23">
      <c r="A34" s="10" t="s">
        <v>34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25">
        <f t="shared" si="0"/>
        <v>0</v>
      </c>
      <c r="V34" s="26">
        <f t="shared" si="1"/>
        <v>0</v>
      </c>
      <c r="W34" s="9"/>
    </row>
    <row r="35" spans="1:23">
      <c r="A35" s="10" t="s">
        <v>35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1409</v>
      </c>
      <c r="Q35" s="13">
        <v>0</v>
      </c>
      <c r="R35" s="13">
        <v>0</v>
      </c>
      <c r="S35" s="13">
        <v>0</v>
      </c>
      <c r="T35" s="13">
        <v>0</v>
      </c>
      <c r="U35" s="25">
        <f t="shared" si="0"/>
        <v>1409</v>
      </c>
      <c r="V35" s="26">
        <f t="shared" si="1"/>
        <v>2.8874098235306529E-7</v>
      </c>
      <c r="W35" s="9"/>
    </row>
    <row r="36" spans="1:23">
      <c r="A36" s="10" t="s">
        <v>36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191</v>
      </c>
      <c r="U36" s="25">
        <f t="shared" si="0"/>
        <v>191</v>
      </c>
      <c r="V36" s="26">
        <f t="shared" si="1"/>
        <v>3.9140899666029435E-8</v>
      </c>
      <c r="W36" s="9"/>
    </row>
    <row r="37" spans="1:23">
      <c r="A37" s="10" t="s">
        <v>37</v>
      </c>
      <c r="B37" s="13">
        <v>24707</v>
      </c>
      <c r="C37" s="13">
        <v>438145</v>
      </c>
      <c r="D37" s="13">
        <v>40707</v>
      </c>
      <c r="E37" s="13">
        <v>94973</v>
      </c>
      <c r="F37" s="13">
        <v>0</v>
      </c>
      <c r="G37" s="13">
        <v>189036</v>
      </c>
      <c r="H37" s="13">
        <v>85548</v>
      </c>
      <c r="I37" s="13">
        <v>13400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730081</v>
      </c>
      <c r="R37" s="13">
        <v>12191</v>
      </c>
      <c r="S37" s="13">
        <v>0</v>
      </c>
      <c r="T37" s="13">
        <v>0</v>
      </c>
      <c r="U37" s="25">
        <f t="shared" si="0"/>
        <v>1628788</v>
      </c>
      <c r="V37" s="26">
        <f t="shared" si="1"/>
        <v>3.3378129678132332E-4</v>
      </c>
      <c r="W37" s="9"/>
    </row>
    <row r="38" spans="1:23">
      <c r="A38" s="10" t="s">
        <v>38</v>
      </c>
      <c r="B38" s="13">
        <v>0</v>
      </c>
      <c r="C38" s="13">
        <v>4112619</v>
      </c>
      <c r="D38" s="13">
        <v>809371</v>
      </c>
      <c r="E38" s="13">
        <v>238070</v>
      </c>
      <c r="F38" s="13">
        <v>211393</v>
      </c>
      <c r="G38" s="13">
        <v>232527</v>
      </c>
      <c r="H38" s="13">
        <v>238753</v>
      </c>
      <c r="I38" s="13">
        <v>232709</v>
      </c>
      <c r="J38" s="13">
        <v>223698</v>
      </c>
      <c r="K38" s="13">
        <v>224265</v>
      </c>
      <c r="L38" s="13">
        <v>319190</v>
      </c>
      <c r="M38" s="13">
        <v>251903</v>
      </c>
      <c r="N38" s="13">
        <v>637891</v>
      </c>
      <c r="O38" s="13">
        <v>241922</v>
      </c>
      <c r="P38" s="13">
        <v>4978797</v>
      </c>
      <c r="Q38" s="13">
        <v>1875866</v>
      </c>
      <c r="R38" s="13">
        <v>3076095</v>
      </c>
      <c r="S38" s="13">
        <v>1632477</v>
      </c>
      <c r="T38" s="13">
        <v>7839842</v>
      </c>
      <c r="U38" s="25">
        <f t="shared" si="0"/>
        <v>27377388</v>
      </c>
      <c r="V38" s="26">
        <f t="shared" si="1"/>
        <v>5.6103434388793628E-3</v>
      </c>
      <c r="W38" s="9"/>
    </row>
    <row r="39" spans="1:23">
      <c r="A39" s="10" t="s">
        <v>39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25">
        <f t="shared" si="0"/>
        <v>0</v>
      </c>
      <c r="V39" s="26">
        <f t="shared" si="1"/>
        <v>0</v>
      </c>
      <c r="W39" s="9"/>
    </row>
    <row r="40" spans="1:23">
      <c r="A40" s="10" t="s">
        <v>40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25">
        <f t="shared" si="0"/>
        <v>0</v>
      </c>
      <c r="V40" s="26">
        <f t="shared" si="1"/>
        <v>0</v>
      </c>
      <c r="W40" s="9"/>
    </row>
    <row r="41" spans="1:23">
      <c r="A41" s="10" t="s">
        <v>41</v>
      </c>
      <c r="B41" s="13">
        <v>0</v>
      </c>
      <c r="C41" s="13">
        <v>3210028</v>
      </c>
      <c r="D41" s="13">
        <v>670331</v>
      </c>
      <c r="E41" s="13">
        <v>170612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25">
        <f t="shared" si="0"/>
        <v>4050971</v>
      </c>
      <c r="V41" s="26">
        <f t="shared" si="1"/>
        <v>8.3014999717798393E-4</v>
      </c>
      <c r="W41" s="9"/>
    </row>
    <row r="42" spans="1:23">
      <c r="A42" s="10" t="s">
        <v>42</v>
      </c>
      <c r="B42" s="13">
        <v>21059809</v>
      </c>
      <c r="C42" s="13">
        <v>23748552</v>
      </c>
      <c r="D42" s="13">
        <v>24821877</v>
      </c>
      <c r="E42" s="13">
        <v>26432583</v>
      </c>
      <c r="F42" s="13">
        <v>26806613</v>
      </c>
      <c r="G42" s="13">
        <v>27432371</v>
      </c>
      <c r="H42" s="13">
        <v>25844000</v>
      </c>
      <c r="I42" s="13">
        <v>25326000</v>
      </c>
      <c r="J42" s="13">
        <v>25448000</v>
      </c>
      <c r="K42" s="13">
        <v>27312000</v>
      </c>
      <c r="L42" s="13">
        <v>28102000</v>
      </c>
      <c r="M42" s="13">
        <v>29305000</v>
      </c>
      <c r="N42" s="13">
        <v>30400000</v>
      </c>
      <c r="O42" s="13">
        <v>33690000</v>
      </c>
      <c r="P42" s="13">
        <v>37730000</v>
      </c>
      <c r="Q42" s="13">
        <v>40663000</v>
      </c>
      <c r="R42" s="13">
        <v>43091000</v>
      </c>
      <c r="S42" s="13">
        <v>48606000</v>
      </c>
      <c r="T42" s="13">
        <v>63570000</v>
      </c>
      <c r="U42" s="25">
        <f t="shared" si="0"/>
        <v>609388805</v>
      </c>
      <c r="V42" s="26">
        <f t="shared" si="1"/>
        <v>0.12487971766547945</v>
      </c>
      <c r="W42" s="9"/>
    </row>
    <row r="43" spans="1:23">
      <c r="A43" s="10" t="s">
        <v>43</v>
      </c>
      <c r="B43" s="13">
        <v>2882270</v>
      </c>
      <c r="C43" s="13">
        <v>3203379</v>
      </c>
      <c r="D43" s="13">
        <v>3472633</v>
      </c>
      <c r="E43" s="13">
        <v>3882092</v>
      </c>
      <c r="F43" s="13">
        <v>4138606</v>
      </c>
      <c r="G43" s="13">
        <v>3850119</v>
      </c>
      <c r="H43" s="13">
        <v>3446669</v>
      </c>
      <c r="I43" s="13">
        <v>3230383</v>
      </c>
      <c r="J43" s="13">
        <v>2919616</v>
      </c>
      <c r="K43" s="13">
        <v>2955967</v>
      </c>
      <c r="L43" s="13">
        <v>3012832</v>
      </c>
      <c r="M43" s="13">
        <v>3159932</v>
      </c>
      <c r="N43" s="13">
        <v>3201630</v>
      </c>
      <c r="O43" s="13">
        <v>3551873</v>
      </c>
      <c r="P43" s="13">
        <v>3705713</v>
      </c>
      <c r="Q43" s="13">
        <v>4108094</v>
      </c>
      <c r="R43" s="13">
        <v>4037729</v>
      </c>
      <c r="S43" s="13">
        <v>4904789</v>
      </c>
      <c r="T43" s="13">
        <v>5327904</v>
      </c>
      <c r="U43" s="25">
        <f t="shared" si="0"/>
        <v>68992230</v>
      </c>
      <c r="V43" s="26">
        <f t="shared" si="1"/>
        <v>1.4138313885683904E-2</v>
      </c>
      <c r="W43" s="9"/>
    </row>
    <row r="44" spans="1:23">
      <c r="A44" s="10" t="s">
        <v>44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25">
        <f t="shared" si="0"/>
        <v>0</v>
      </c>
      <c r="V44" s="26">
        <f t="shared" si="1"/>
        <v>0</v>
      </c>
      <c r="W44" s="9"/>
    </row>
    <row r="45" spans="1:23">
      <c r="A45" s="10" t="s">
        <v>45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88560</v>
      </c>
      <c r="S45" s="13">
        <v>105445</v>
      </c>
      <c r="T45" s="13">
        <v>0</v>
      </c>
      <c r="U45" s="25">
        <f t="shared" si="0"/>
        <v>194005</v>
      </c>
      <c r="V45" s="26">
        <f t="shared" si="1"/>
        <v>3.9756702825696544E-5</v>
      </c>
      <c r="W45" s="9"/>
    </row>
    <row r="46" spans="1:23">
      <c r="A46" s="10" t="s">
        <v>46</v>
      </c>
      <c r="B46" s="13">
        <v>4077905</v>
      </c>
      <c r="C46" s="13">
        <v>10469112</v>
      </c>
      <c r="D46" s="13">
        <v>15318081</v>
      </c>
      <c r="E46" s="13">
        <v>17733053</v>
      </c>
      <c r="F46" s="13">
        <v>20733587</v>
      </c>
      <c r="G46" s="13">
        <v>4870629</v>
      </c>
      <c r="H46" s="13">
        <v>7362924</v>
      </c>
      <c r="I46" s="13">
        <v>5758762</v>
      </c>
      <c r="J46" s="13">
        <v>24309911</v>
      </c>
      <c r="K46" s="13">
        <v>58867333</v>
      </c>
      <c r="L46" s="13">
        <v>59190127</v>
      </c>
      <c r="M46" s="13">
        <v>45583792</v>
      </c>
      <c r="N46" s="13">
        <v>20330616</v>
      </c>
      <c r="O46" s="13">
        <v>7369253</v>
      </c>
      <c r="P46" s="13">
        <v>8938402</v>
      </c>
      <c r="Q46" s="13">
        <v>5426132</v>
      </c>
      <c r="R46" s="13">
        <v>1461232</v>
      </c>
      <c r="S46" s="13">
        <v>171900</v>
      </c>
      <c r="T46" s="13">
        <v>524131</v>
      </c>
      <c r="U46" s="25">
        <f t="shared" si="0"/>
        <v>318496882</v>
      </c>
      <c r="V46" s="26">
        <f t="shared" si="1"/>
        <v>6.5268348179608457E-2</v>
      </c>
      <c r="W46" s="9"/>
    </row>
    <row r="47" spans="1:23">
      <c r="A47" s="10" t="s">
        <v>47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4139</v>
      </c>
      <c r="H47" s="13">
        <v>0</v>
      </c>
      <c r="I47" s="13">
        <v>142003</v>
      </c>
      <c r="J47" s="13">
        <v>0</v>
      </c>
      <c r="K47" s="13">
        <v>44708</v>
      </c>
      <c r="L47" s="13">
        <v>75441</v>
      </c>
      <c r="M47" s="13">
        <v>82812</v>
      </c>
      <c r="N47" s="13">
        <v>132583</v>
      </c>
      <c r="O47" s="13">
        <v>0</v>
      </c>
      <c r="P47" s="13">
        <v>110612</v>
      </c>
      <c r="Q47" s="13">
        <v>265519</v>
      </c>
      <c r="R47" s="13">
        <v>253220</v>
      </c>
      <c r="S47" s="13">
        <v>49116</v>
      </c>
      <c r="T47" s="13">
        <v>52465</v>
      </c>
      <c r="U47" s="25">
        <f t="shared" si="0"/>
        <v>1212618</v>
      </c>
      <c r="V47" s="26">
        <f t="shared" si="1"/>
        <v>2.4849717000639414E-4</v>
      </c>
      <c r="W47" s="9"/>
    </row>
    <row r="48" spans="1:23">
      <c r="A48" s="10" t="s">
        <v>48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2996</v>
      </c>
      <c r="R48" s="13">
        <v>81215</v>
      </c>
      <c r="S48" s="13">
        <v>0</v>
      </c>
      <c r="T48" s="13">
        <v>0</v>
      </c>
      <c r="U48" s="25">
        <f t="shared" si="0"/>
        <v>84211</v>
      </c>
      <c r="V48" s="26">
        <f t="shared" si="1"/>
        <v>1.7257038229193741E-5</v>
      </c>
      <c r="W48" s="9"/>
    </row>
    <row r="49" spans="1:23">
      <c r="A49" s="10" t="s">
        <v>49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25">
        <f t="shared" si="0"/>
        <v>0</v>
      </c>
      <c r="V49" s="26">
        <f t="shared" si="1"/>
        <v>0</v>
      </c>
      <c r="W49" s="9"/>
    </row>
    <row r="50" spans="1:23">
      <c r="A50" s="10" t="s">
        <v>50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25">
        <f t="shared" si="0"/>
        <v>0</v>
      </c>
      <c r="V50" s="26">
        <f t="shared" si="1"/>
        <v>0</v>
      </c>
      <c r="W50" s="9"/>
    </row>
    <row r="51" spans="1:23">
      <c r="A51" s="10" t="s">
        <v>51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224000</v>
      </c>
      <c r="J51" s="13">
        <v>36405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1777</v>
      </c>
      <c r="T51" s="13">
        <v>1374</v>
      </c>
      <c r="U51" s="25">
        <f t="shared" si="0"/>
        <v>263556</v>
      </c>
      <c r="V51" s="26">
        <f t="shared" si="1"/>
        <v>5.4009523310890333E-5</v>
      </c>
      <c r="W51" s="9"/>
    </row>
    <row r="52" spans="1:23">
      <c r="A52" s="10" t="s">
        <v>52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25">
        <f t="shared" si="0"/>
        <v>0</v>
      </c>
      <c r="V52" s="26">
        <f t="shared" si="1"/>
        <v>0</v>
      </c>
      <c r="W52" s="9"/>
    </row>
    <row r="53" spans="1:23">
      <c r="A53" s="10" t="s">
        <v>53</v>
      </c>
      <c r="B53" s="13">
        <v>15493958</v>
      </c>
      <c r="C53" s="13">
        <v>18150756</v>
      </c>
      <c r="D53" s="13">
        <v>21275871</v>
      </c>
      <c r="E53" s="13">
        <v>25274979</v>
      </c>
      <c r="F53" s="13">
        <v>47971497</v>
      </c>
      <c r="G53" s="13">
        <v>53693015</v>
      </c>
      <c r="H53" s="13">
        <v>56110808</v>
      </c>
      <c r="I53" s="13">
        <v>59407370</v>
      </c>
      <c r="J53" s="13">
        <v>38862823</v>
      </c>
      <c r="K53" s="13">
        <v>39830940</v>
      </c>
      <c r="L53" s="13">
        <v>43963762</v>
      </c>
      <c r="M53" s="13">
        <v>33042923</v>
      </c>
      <c r="N53" s="13">
        <v>25327270</v>
      </c>
      <c r="O53" s="13">
        <v>25120531</v>
      </c>
      <c r="P53" s="13">
        <v>26810170</v>
      </c>
      <c r="Q53" s="13">
        <v>29716631</v>
      </c>
      <c r="R53" s="13">
        <v>34645321</v>
      </c>
      <c r="S53" s="13">
        <v>36215393</v>
      </c>
      <c r="T53" s="13">
        <v>41474869</v>
      </c>
      <c r="U53" s="25">
        <f t="shared" si="0"/>
        <v>672388887</v>
      </c>
      <c r="V53" s="26">
        <f t="shared" si="1"/>
        <v>0.13779008357392777</v>
      </c>
      <c r="W53" s="9"/>
    </row>
    <row r="54" spans="1:23">
      <c r="A54" s="10" t="s">
        <v>54</v>
      </c>
      <c r="B54" s="13">
        <v>44091514</v>
      </c>
      <c r="C54" s="13">
        <v>46089437</v>
      </c>
      <c r="D54" s="13">
        <v>51453134</v>
      </c>
      <c r="E54" s="13">
        <v>54505789</v>
      </c>
      <c r="F54" s="13">
        <v>50852436</v>
      </c>
      <c r="G54" s="13">
        <v>51406315</v>
      </c>
      <c r="H54" s="13">
        <v>49943673</v>
      </c>
      <c r="I54" s="13">
        <v>54734880</v>
      </c>
      <c r="J54" s="13">
        <v>58116351</v>
      </c>
      <c r="K54" s="13">
        <v>58308267</v>
      </c>
      <c r="L54" s="13">
        <v>58397372</v>
      </c>
      <c r="M54" s="13">
        <v>58100015</v>
      </c>
      <c r="N54" s="13">
        <v>61916560</v>
      </c>
      <c r="O54" s="13">
        <v>64720414</v>
      </c>
      <c r="P54" s="13">
        <v>68317789</v>
      </c>
      <c r="Q54" s="13">
        <v>68410372</v>
      </c>
      <c r="R54" s="13">
        <v>67659405</v>
      </c>
      <c r="S54" s="13">
        <v>71027628</v>
      </c>
      <c r="T54" s="13">
        <v>81817597</v>
      </c>
      <c r="U54" s="25">
        <f t="shared" si="0"/>
        <v>1119868948</v>
      </c>
      <c r="V54" s="26">
        <f t="shared" si="1"/>
        <v>0.22949046142811483</v>
      </c>
      <c r="W54" s="9"/>
    </row>
    <row r="55" spans="1:23">
      <c r="A55" s="10" t="s">
        <v>55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25">
        <f t="shared" si="0"/>
        <v>0</v>
      </c>
      <c r="V55" s="26">
        <f t="shared" si="1"/>
        <v>0</v>
      </c>
      <c r="W55" s="9"/>
    </row>
    <row r="56" spans="1:23">
      <c r="A56" s="10" t="s">
        <v>56</v>
      </c>
      <c r="B56" s="13">
        <v>37611</v>
      </c>
      <c r="C56" s="13">
        <v>39308</v>
      </c>
      <c r="D56" s="13">
        <v>57051</v>
      </c>
      <c r="E56" s="13">
        <v>215494</v>
      </c>
      <c r="F56" s="13">
        <v>974243</v>
      </c>
      <c r="G56" s="13">
        <v>184011</v>
      </c>
      <c r="H56" s="13">
        <v>78475</v>
      </c>
      <c r="I56" s="13">
        <v>110145</v>
      </c>
      <c r="J56" s="13">
        <v>123285</v>
      </c>
      <c r="K56" s="13">
        <v>122961</v>
      </c>
      <c r="L56" s="13">
        <v>148717</v>
      </c>
      <c r="M56" s="13">
        <v>541791</v>
      </c>
      <c r="N56" s="13">
        <v>581359</v>
      </c>
      <c r="O56" s="13">
        <v>503502</v>
      </c>
      <c r="P56" s="13">
        <v>505672</v>
      </c>
      <c r="Q56" s="13">
        <v>571515</v>
      </c>
      <c r="R56" s="13">
        <v>614233</v>
      </c>
      <c r="S56" s="13">
        <v>654490</v>
      </c>
      <c r="T56" s="13">
        <v>773749</v>
      </c>
      <c r="U56" s="25">
        <f t="shared" si="0"/>
        <v>6837612</v>
      </c>
      <c r="V56" s="26">
        <f t="shared" si="1"/>
        <v>1.4012056819227164E-3</v>
      </c>
      <c r="W56" s="9"/>
    </row>
    <row r="57" spans="1:23">
      <c r="A57" s="10" t="s">
        <v>57</v>
      </c>
      <c r="B57" s="13">
        <v>6722634</v>
      </c>
      <c r="C57" s="13">
        <v>111278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25">
        <f t="shared" si="0"/>
        <v>6833912</v>
      </c>
      <c r="V57" s="26">
        <f t="shared" si="1"/>
        <v>1.4004474550705474E-3</v>
      </c>
      <c r="W57" s="9"/>
    </row>
    <row r="58" spans="1:23">
      <c r="A58" s="10" t="s">
        <v>58</v>
      </c>
      <c r="B58" s="13">
        <v>2097997</v>
      </c>
      <c r="C58" s="13">
        <v>2378951</v>
      </c>
      <c r="D58" s="13">
        <v>2376661</v>
      </c>
      <c r="E58" s="13">
        <v>1974648</v>
      </c>
      <c r="F58" s="13">
        <v>1872427</v>
      </c>
      <c r="G58" s="13">
        <v>1877412</v>
      </c>
      <c r="H58" s="13">
        <v>1904229</v>
      </c>
      <c r="I58" s="13">
        <v>2126234</v>
      </c>
      <c r="J58" s="13">
        <v>2000611</v>
      </c>
      <c r="K58" s="13">
        <v>2138058</v>
      </c>
      <c r="L58" s="13">
        <v>1979027</v>
      </c>
      <c r="M58" s="13">
        <v>2356304</v>
      </c>
      <c r="N58" s="13">
        <v>2490411</v>
      </c>
      <c r="O58" s="13">
        <v>2209548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25">
        <f t="shared" si="0"/>
        <v>29782518</v>
      </c>
      <c r="V58" s="26">
        <f t="shared" si="1"/>
        <v>6.1032175331922284E-3</v>
      </c>
      <c r="W58" s="9"/>
    </row>
    <row r="59" spans="1:23">
      <c r="A59" s="10" t="s">
        <v>59</v>
      </c>
      <c r="B59" s="13">
        <v>0</v>
      </c>
      <c r="C59" s="13">
        <v>4224</v>
      </c>
      <c r="D59" s="13">
        <v>107240</v>
      </c>
      <c r="E59" s="13">
        <v>256663</v>
      </c>
      <c r="F59" s="13">
        <v>3870</v>
      </c>
      <c r="G59" s="13">
        <v>548</v>
      </c>
      <c r="H59" s="13">
        <v>3061</v>
      </c>
      <c r="I59" s="13">
        <v>136860</v>
      </c>
      <c r="J59" s="13">
        <v>16768</v>
      </c>
      <c r="K59" s="13">
        <v>125470</v>
      </c>
      <c r="L59" s="13">
        <v>4892</v>
      </c>
      <c r="M59" s="13">
        <v>2133</v>
      </c>
      <c r="N59" s="13">
        <v>5914</v>
      </c>
      <c r="O59" s="13">
        <v>3515</v>
      </c>
      <c r="P59" s="13">
        <v>4068</v>
      </c>
      <c r="Q59" s="13">
        <v>3509</v>
      </c>
      <c r="R59" s="13">
        <v>0</v>
      </c>
      <c r="S59" s="13">
        <v>0</v>
      </c>
      <c r="T59" s="13">
        <v>0</v>
      </c>
      <c r="U59" s="25">
        <f t="shared" si="0"/>
        <v>678735</v>
      </c>
      <c r="V59" s="26">
        <f t="shared" si="1"/>
        <v>1.3909056824514392E-4</v>
      </c>
      <c r="W59" s="9"/>
    </row>
    <row r="60" spans="1:23">
      <c r="A60" s="10" t="s">
        <v>60</v>
      </c>
      <c r="B60" s="13">
        <v>16691294</v>
      </c>
      <c r="C60" s="13">
        <v>20806025</v>
      </c>
      <c r="D60" s="13">
        <v>25667975</v>
      </c>
      <c r="E60" s="13">
        <v>23240454</v>
      </c>
      <c r="F60" s="13">
        <v>25502105</v>
      </c>
      <c r="G60" s="13">
        <v>22968202</v>
      </c>
      <c r="H60" s="13">
        <v>22826920</v>
      </c>
      <c r="I60" s="13">
        <v>18116168</v>
      </c>
      <c r="J60" s="13">
        <v>18855855</v>
      </c>
      <c r="K60" s="13">
        <v>19757903</v>
      </c>
      <c r="L60" s="13">
        <v>20470210</v>
      </c>
      <c r="M60" s="13">
        <v>21879302</v>
      </c>
      <c r="N60" s="13">
        <v>23105646</v>
      </c>
      <c r="O60" s="13">
        <v>27332057</v>
      </c>
      <c r="P60" s="13">
        <v>26798665</v>
      </c>
      <c r="Q60" s="13">
        <v>28225964</v>
      </c>
      <c r="R60" s="13">
        <v>27954080</v>
      </c>
      <c r="S60" s="13">
        <v>32637910.734375</v>
      </c>
      <c r="T60" s="13">
        <v>37779623</v>
      </c>
      <c r="U60" s="25">
        <f t="shared" si="0"/>
        <v>460616358.734375</v>
      </c>
      <c r="V60" s="26">
        <f t="shared" si="1"/>
        <v>9.4392349119130844E-2</v>
      </c>
      <c r="W60" s="9"/>
    </row>
    <row r="61" spans="1:23">
      <c r="A61" s="10" t="s">
        <v>61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1455860</v>
      </c>
      <c r="N61" s="13">
        <v>19158</v>
      </c>
      <c r="O61" s="13">
        <v>6600</v>
      </c>
      <c r="P61" s="13">
        <v>12395</v>
      </c>
      <c r="Q61" s="13">
        <v>11184</v>
      </c>
      <c r="R61" s="13">
        <v>31282</v>
      </c>
      <c r="S61" s="13">
        <v>10248</v>
      </c>
      <c r="T61" s="13">
        <v>21745</v>
      </c>
      <c r="U61" s="25">
        <f t="shared" si="0"/>
        <v>1568472</v>
      </c>
      <c r="V61" s="26">
        <f t="shared" si="1"/>
        <v>3.2142096953390845E-4</v>
      </c>
      <c r="W61" s="9"/>
    </row>
    <row r="62" spans="1:23">
      <c r="A62" s="10" t="s">
        <v>62</v>
      </c>
      <c r="B62" s="13">
        <v>56000</v>
      </c>
      <c r="C62" s="13">
        <v>434420</v>
      </c>
      <c r="D62" s="13">
        <v>56000</v>
      </c>
      <c r="E62" s="13">
        <v>56000</v>
      </c>
      <c r="F62" s="13">
        <v>56000</v>
      </c>
      <c r="G62" s="13">
        <v>56000</v>
      </c>
      <c r="H62" s="13">
        <v>56000</v>
      </c>
      <c r="I62" s="13">
        <v>56000</v>
      </c>
      <c r="J62" s="13">
        <v>56000</v>
      </c>
      <c r="K62" s="13">
        <v>56000</v>
      </c>
      <c r="L62" s="13">
        <v>56000</v>
      </c>
      <c r="M62" s="13">
        <v>56000</v>
      </c>
      <c r="N62" s="13">
        <v>56000</v>
      </c>
      <c r="O62" s="13">
        <v>56000</v>
      </c>
      <c r="P62" s="13">
        <v>56000</v>
      </c>
      <c r="Q62" s="13">
        <v>56000</v>
      </c>
      <c r="R62" s="13">
        <v>48000</v>
      </c>
      <c r="S62" s="13">
        <v>0</v>
      </c>
      <c r="T62" s="13">
        <v>0</v>
      </c>
      <c r="U62" s="25">
        <f t="shared" si="0"/>
        <v>1322420</v>
      </c>
      <c r="V62" s="26">
        <f t="shared" si="1"/>
        <v>2.7099847401230705E-4</v>
      </c>
      <c r="W62" s="9"/>
    </row>
    <row r="63" spans="1:23">
      <c r="A63" s="10" t="s">
        <v>63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58180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25">
        <f t="shared" si="0"/>
        <v>58180</v>
      </c>
      <c r="V63" s="26">
        <f t="shared" si="1"/>
        <v>1.1922604934919332E-5</v>
      </c>
      <c r="W63" s="9"/>
    </row>
    <row r="64" spans="1:23">
      <c r="A64" s="10" t="s">
        <v>64</v>
      </c>
      <c r="B64" s="13">
        <v>0</v>
      </c>
      <c r="C64" s="13">
        <v>0</v>
      </c>
      <c r="D64" s="13">
        <v>0</v>
      </c>
      <c r="E64" s="13">
        <v>224719</v>
      </c>
      <c r="F64" s="13">
        <v>175101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208493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25">
        <f t="shared" si="0"/>
        <v>608313</v>
      </c>
      <c r="V64" s="26">
        <f t="shared" si="1"/>
        <v>1.2465925706042598E-4</v>
      </c>
      <c r="W64" s="9"/>
    </row>
    <row r="65" spans="1:126">
      <c r="A65" s="10" t="s">
        <v>65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25">
        <f t="shared" si="0"/>
        <v>0</v>
      </c>
      <c r="V65" s="26">
        <f t="shared" si="1"/>
        <v>0</v>
      </c>
      <c r="W65" s="9"/>
    </row>
    <row r="66" spans="1:126">
      <c r="A66" s="10" t="s">
        <v>66</v>
      </c>
      <c r="B66" s="13">
        <v>2416710</v>
      </c>
      <c r="C66" s="13">
        <v>2587184</v>
      </c>
      <c r="D66" s="13">
        <v>2832980</v>
      </c>
      <c r="E66" s="13">
        <v>2971633</v>
      </c>
      <c r="F66" s="13">
        <v>3040178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25">
        <f t="shared" si="0"/>
        <v>13848685</v>
      </c>
      <c r="V66" s="26">
        <f t="shared" si="1"/>
        <v>2.8379580633060043E-3</v>
      </c>
      <c r="W66" s="9"/>
    </row>
    <row r="67" spans="1:126">
      <c r="A67" s="10" t="s">
        <v>67</v>
      </c>
      <c r="B67" s="13">
        <v>909034</v>
      </c>
      <c r="C67" s="13">
        <v>945946</v>
      </c>
      <c r="D67" s="13">
        <v>1356423</v>
      </c>
      <c r="E67" s="13">
        <v>1635769</v>
      </c>
      <c r="F67" s="13">
        <v>1636291</v>
      </c>
      <c r="G67" s="13">
        <v>1799661</v>
      </c>
      <c r="H67" s="13">
        <v>2155176</v>
      </c>
      <c r="I67" s="13">
        <v>1543319</v>
      </c>
      <c r="J67" s="13">
        <v>1663236</v>
      </c>
      <c r="K67" s="13">
        <v>1715132</v>
      </c>
      <c r="L67" s="13">
        <v>1765898</v>
      </c>
      <c r="M67" s="13">
        <v>1985873</v>
      </c>
      <c r="N67" s="13">
        <v>1718215</v>
      </c>
      <c r="O67" s="13">
        <v>1724626</v>
      </c>
      <c r="P67" s="13">
        <v>3075487</v>
      </c>
      <c r="Q67" s="13">
        <v>4099554</v>
      </c>
      <c r="R67" s="13">
        <v>4090167</v>
      </c>
      <c r="S67" s="13">
        <v>4650341</v>
      </c>
      <c r="T67" s="13">
        <v>4749719</v>
      </c>
      <c r="U67" s="25">
        <f t="shared" si="0"/>
        <v>43219867</v>
      </c>
      <c r="V67" s="26">
        <f t="shared" si="1"/>
        <v>8.856882082859353E-3</v>
      </c>
      <c r="W67" s="9"/>
    </row>
    <row r="68" spans="1:126">
      <c r="A68" s="10" t="s">
        <v>68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25">
        <f t="shared" si="0"/>
        <v>0</v>
      </c>
      <c r="V68" s="26">
        <f t="shared" si="1"/>
        <v>0</v>
      </c>
      <c r="W68" s="9"/>
    </row>
    <row r="69" spans="1:126" ht="15.75" thickBot="1">
      <c r="A69" s="10" t="s">
        <v>69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25">
        <f>SUM(B69:T69)</f>
        <v>0</v>
      </c>
      <c r="V69" s="26">
        <f t="shared" si="1"/>
        <v>0</v>
      </c>
      <c r="W69" s="9"/>
    </row>
    <row r="70" spans="1:126" ht="15.75">
      <c r="A70" s="15" t="s">
        <v>1</v>
      </c>
      <c r="B70" s="16">
        <f>SUM(B4:B69)</f>
        <v>140770472</v>
      </c>
      <c r="C70" s="16">
        <f t="shared" ref="C70:M70" si="2">SUM(C4:C69)</f>
        <v>166130725</v>
      </c>
      <c r="D70" s="16">
        <f t="shared" si="2"/>
        <v>172087975</v>
      </c>
      <c r="E70" s="16">
        <f t="shared" si="2"/>
        <v>215426748</v>
      </c>
      <c r="F70" s="16">
        <f t="shared" si="2"/>
        <v>213693719</v>
      </c>
      <c r="G70" s="16">
        <f t="shared" si="2"/>
        <v>237418137</v>
      </c>
      <c r="H70" s="16">
        <f t="shared" si="2"/>
        <v>220469240</v>
      </c>
      <c r="I70" s="16">
        <f t="shared" si="2"/>
        <v>269507011</v>
      </c>
      <c r="J70" s="16">
        <f t="shared" si="2"/>
        <v>269626642</v>
      </c>
      <c r="K70" s="16">
        <f>SUM(K4:K69)</f>
        <v>308315604</v>
      </c>
      <c r="L70" s="16">
        <f>SUM(L4:L69)</f>
        <v>285661048</v>
      </c>
      <c r="M70" s="16">
        <f t="shared" si="2"/>
        <v>270652736</v>
      </c>
      <c r="N70" s="16">
        <f t="shared" ref="N70:T70" si="3">SUM(N4:N69)</f>
        <v>252892979</v>
      </c>
      <c r="O70" s="16">
        <f t="shared" si="3"/>
        <v>248421302</v>
      </c>
      <c r="P70" s="16">
        <f t="shared" si="3"/>
        <v>270474510</v>
      </c>
      <c r="Q70" s="16">
        <f t="shared" si="3"/>
        <v>276374403</v>
      </c>
      <c r="R70" s="16">
        <f t="shared" si="3"/>
        <v>337070067</v>
      </c>
      <c r="S70" s="16">
        <f t="shared" ref="S70" si="4">SUM(S4:S69)</f>
        <v>363690748.734375</v>
      </c>
      <c r="T70" s="16">
        <f t="shared" si="3"/>
        <v>361122009</v>
      </c>
      <c r="U70" s="16">
        <f>SUM(B70:T70)</f>
        <v>4879806075.734375</v>
      </c>
      <c r="V70" s="27">
        <f>(U70/U$70)</f>
        <v>1</v>
      </c>
      <c r="W70" s="6"/>
      <c r="X70" s="2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</row>
    <row r="71" spans="1:126" ht="15.75">
      <c r="A71" s="34" t="s">
        <v>2</v>
      </c>
      <c r="B71" s="35" t="s">
        <v>3</v>
      </c>
      <c r="C71" s="36">
        <f>(C70-B70)/B70</f>
        <v>0.18015321423373504</v>
      </c>
      <c r="D71" s="36">
        <f t="shared" ref="D71:J71" si="5">(D70-C70)/C70</f>
        <v>3.5858809380384035E-2</v>
      </c>
      <c r="E71" s="36">
        <f t="shared" si="5"/>
        <v>0.25184079828936334</v>
      </c>
      <c r="F71" s="36">
        <f t="shared" si="5"/>
        <v>-8.0446324149125621E-3</v>
      </c>
      <c r="G71" s="36">
        <f t="shared" si="5"/>
        <v>0.11102066130450938</v>
      </c>
      <c r="H71" s="36">
        <f t="shared" si="5"/>
        <v>-7.1388383440983708E-2</v>
      </c>
      <c r="I71" s="36">
        <f t="shared" si="5"/>
        <v>0.2224245477509697</v>
      </c>
      <c r="J71" s="36">
        <f t="shared" si="5"/>
        <v>4.438882667879835E-4</v>
      </c>
      <c r="K71" s="36">
        <f t="shared" ref="K71:P71" si="6">(K70-J70)/J70</f>
        <v>0.14349087209267694</v>
      </c>
      <c r="L71" s="36">
        <f t="shared" si="6"/>
        <v>-7.3478460726885561E-2</v>
      </c>
      <c r="M71" s="36">
        <f t="shared" si="6"/>
        <v>-5.2538881674900249E-2</v>
      </c>
      <c r="N71" s="36">
        <f t="shared" si="6"/>
        <v>-6.5618243001984655E-2</v>
      </c>
      <c r="O71" s="36">
        <f t="shared" si="6"/>
        <v>-1.7682092313049149E-2</v>
      </c>
      <c r="P71" s="36">
        <f t="shared" si="6"/>
        <v>8.8773417667700652E-2</v>
      </c>
      <c r="Q71" s="36">
        <f>(Q70-P70)/P70</f>
        <v>2.1813120208628901E-2</v>
      </c>
      <c r="R71" s="36">
        <f t="shared" ref="R71:T71" si="7">(R70-Q70)/Q70</f>
        <v>0.21961391265311933</v>
      </c>
      <c r="S71" s="36">
        <f t="shared" si="7"/>
        <v>7.8976700516023568E-2</v>
      </c>
      <c r="T71" s="36">
        <f t="shared" si="7"/>
        <v>-7.06297793747595E-3</v>
      </c>
      <c r="U71" s="36"/>
      <c r="V71" s="37"/>
      <c r="W71" s="6"/>
      <c r="X71" s="2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</row>
    <row r="72" spans="1:126" ht="16.5" thickBot="1">
      <c r="A72" s="17" t="s">
        <v>536</v>
      </c>
      <c r="B72" s="38">
        <f>COUNTIF(B4:B69,"&gt;0")</f>
        <v>20</v>
      </c>
      <c r="C72" s="38">
        <f t="shared" ref="C72:M72" si="8">COUNTIF(C4:C69,"&gt;0")</f>
        <v>25</v>
      </c>
      <c r="D72" s="38">
        <f t="shared" si="8"/>
        <v>25</v>
      </c>
      <c r="E72" s="38">
        <f t="shared" si="8"/>
        <v>27</v>
      </c>
      <c r="F72" s="38">
        <f t="shared" si="8"/>
        <v>25</v>
      </c>
      <c r="G72" s="38">
        <f t="shared" si="8"/>
        <v>25</v>
      </c>
      <c r="H72" s="38">
        <f t="shared" si="8"/>
        <v>23</v>
      </c>
      <c r="I72" s="38">
        <f t="shared" si="8"/>
        <v>27</v>
      </c>
      <c r="J72" s="38">
        <f t="shared" si="8"/>
        <v>23</v>
      </c>
      <c r="K72" s="38">
        <f>COUNTIF(K4:K69,"&gt;0")</f>
        <v>23</v>
      </c>
      <c r="L72" s="38">
        <f>COUNTIF(L4:L69,"&gt;0")</f>
        <v>25</v>
      </c>
      <c r="M72" s="38">
        <f t="shared" si="8"/>
        <v>24</v>
      </c>
      <c r="N72" s="38">
        <f t="shared" ref="N72:T72" si="9">COUNTIF(N4:N69,"&gt;0")</f>
        <v>25</v>
      </c>
      <c r="O72" s="38">
        <f t="shared" si="9"/>
        <v>25</v>
      </c>
      <c r="P72" s="38">
        <f t="shared" si="9"/>
        <v>25</v>
      </c>
      <c r="Q72" s="38">
        <f t="shared" si="9"/>
        <v>26</v>
      </c>
      <c r="R72" s="38">
        <f t="shared" si="9"/>
        <v>25</v>
      </c>
      <c r="S72" s="38">
        <f t="shared" ref="S72" si="10">COUNTIF(S4:S69,"&gt;0")</f>
        <v>23</v>
      </c>
      <c r="T72" s="38">
        <f t="shared" si="9"/>
        <v>24</v>
      </c>
      <c r="U72" s="18"/>
      <c r="V72" s="33"/>
      <c r="W72" s="6"/>
      <c r="X72" s="2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</row>
    <row r="73" spans="1:126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4"/>
    </row>
    <row r="74" spans="1:126" ht="15" customHeight="1">
      <c r="A74" s="61" t="s">
        <v>575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3"/>
    </row>
    <row r="75" spans="1:126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4"/>
    </row>
    <row r="76" spans="1:126" ht="15.75" customHeight="1" thickBot="1">
      <c r="A76" s="52" t="s">
        <v>0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4"/>
    </row>
  </sheetData>
  <mergeCells count="4">
    <mergeCell ref="A76:V76"/>
    <mergeCell ref="A1:V1"/>
    <mergeCell ref="A2:V2"/>
    <mergeCell ref="A74:V74"/>
  </mergeCells>
  <printOptions horizontalCentered="1"/>
  <pageMargins left="0.5" right="0.5" top="0.5" bottom="0.5" header="0.3" footer="0.3"/>
  <pageSetup paperSize="5" scale="53" fitToHeight="0" orientation="landscape" r:id="rId1"/>
  <headerFooter>
    <oddFooter>&amp;LOffice of Economic and Demographic Research&amp;CLast Updated: November 2025&amp;RPage &amp;P of &amp;N</oddFooter>
  </headerFooter>
  <ignoredErrors>
    <ignoredError sqref="M70 B70:J7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K42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77734375" defaultRowHeight="15"/>
  <cols>
    <col min="1" max="1" width="16.77734375" style="3" customWidth="1"/>
    <col min="2" max="2" width="12.77734375" style="3" customWidth="1"/>
    <col min="3" max="17" width="11.77734375" style="4" customWidth="1"/>
    <col min="18" max="21" width="12.77734375" style="4" customWidth="1"/>
    <col min="22" max="22" width="13.77734375" style="4" customWidth="1"/>
    <col min="23" max="23" width="8.77734375" style="4" customWidth="1"/>
    <col min="24" max="24" width="9.77734375" style="3" customWidth="1"/>
    <col min="25" max="25" width="9.77734375" style="3"/>
  </cols>
  <sheetData>
    <row r="1" spans="1:141" ht="23.25">
      <c r="A1" s="55" t="s">
        <v>482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  <c r="X1" s="7"/>
      <c r="Y1"/>
    </row>
    <row r="2" spans="1:141" ht="24" thickBot="1">
      <c r="A2" s="58" t="s">
        <v>573</v>
      </c>
      <c r="B2" s="64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60"/>
      <c r="X2" s="7"/>
      <c r="Y2"/>
    </row>
    <row r="3" spans="1:141" ht="42" customHeight="1" thickBot="1">
      <c r="A3" s="19" t="s">
        <v>72</v>
      </c>
      <c r="B3" s="31" t="s">
        <v>73</v>
      </c>
      <c r="C3" s="20" t="s">
        <v>526</v>
      </c>
      <c r="D3" s="21" t="s">
        <v>527</v>
      </c>
      <c r="E3" s="21" t="s">
        <v>528</v>
      </c>
      <c r="F3" s="21" t="s">
        <v>529</v>
      </c>
      <c r="G3" s="21" t="s">
        <v>530</v>
      </c>
      <c r="H3" s="21" t="s">
        <v>531</v>
      </c>
      <c r="I3" s="21" t="s">
        <v>532</v>
      </c>
      <c r="J3" s="21" t="s">
        <v>533</v>
      </c>
      <c r="K3" s="21" t="s">
        <v>534</v>
      </c>
      <c r="L3" s="20" t="s">
        <v>535</v>
      </c>
      <c r="M3" s="20" t="s">
        <v>543</v>
      </c>
      <c r="N3" s="20" t="s">
        <v>550</v>
      </c>
      <c r="O3" s="24" t="s">
        <v>554</v>
      </c>
      <c r="P3" s="20" t="s">
        <v>556</v>
      </c>
      <c r="Q3" s="20" t="s">
        <v>560</v>
      </c>
      <c r="R3" s="20" t="s">
        <v>566</v>
      </c>
      <c r="S3" s="20" t="s">
        <v>568</v>
      </c>
      <c r="T3" s="20" t="s">
        <v>571</v>
      </c>
      <c r="U3" s="20" t="s">
        <v>574</v>
      </c>
      <c r="V3" s="22" t="s">
        <v>570</v>
      </c>
      <c r="W3" s="23" t="s">
        <v>70</v>
      </c>
      <c r="X3" s="8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</row>
    <row r="4" spans="1:141">
      <c r="A4" s="10" t="s">
        <v>4</v>
      </c>
      <c r="B4" s="32" t="s">
        <v>4</v>
      </c>
      <c r="C4" s="13">
        <v>1638237</v>
      </c>
      <c r="D4" s="13">
        <v>1528830</v>
      </c>
      <c r="E4" s="13">
        <v>1977551</v>
      </c>
      <c r="F4" s="13">
        <v>2844893</v>
      </c>
      <c r="G4" s="13">
        <v>1732957</v>
      </c>
      <c r="H4" s="13">
        <v>1670695</v>
      </c>
      <c r="I4" s="13">
        <v>1919920</v>
      </c>
      <c r="J4" s="13">
        <v>3581692</v>
      </c>
      <c r="K4" s="13">
        <v>2451039</v>
      </c>
      <c r="L4" s="13">
        <v>2412211</v>
      </c>
      <c r="M4" s="13">
        <v>2278532</v>
      </c>
      <c r="N4" s="13">
        <v>2280627</v>
      </c>
      <c r="O4" s="45">
        <v>2362479</v>
      </c>
      <c r="P4" s="13">
        <v>2414270</v>
      </c>
      <c r="Q4" s="13">
        <v>2599925</v>
      </c>
      <c r="R4" s="13">
        <v>2716479</v>
      </c>
      <c r="S4" s="13">
        <v>2666941</v>
      </c>
      <c r="T4" s="13">
        <v>2926935</v>
      </c>
      <c r="U4" s="13">
        <v>3118524</v>
      </c>
      <c r="V4" s="25">
        <f>SUM(C4:U4)</f>
        <v>45122737</v>
      </c>
      <c r="W4" s="26">
        <f t="shared" ref="W4:W67" si="0">(V4/V$417)</f>
        <v>2.7385471528859604E-3</v>
      </c>
      <c r="X4" s="9"/>
    </row>
    <row r="5" spans="1:141">
      <c r="A5" s="10" t="s">
        <v>74</v>
      </c>
      <c r="B5" s="32" t="s">
        <v>33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45">
        <v>30000</v>
      </c>
      <c r="P5" s="13">
        <v>0</v>
      </c>
      <c r="Q5" s="13">
        <v>0</v>
      </c>
      <c r="R5" s="13">
        <v>0</v>
      </c>
      <c r="S5" s="13">
        <v>285500</v>
      </c>
      <c r="T5" s="13">
        <v>52807</v>
      </c>
      <c r="U5" s="13">
        <v>0</v>
      </c>
      <c r="V5" s="25">
        <f t="shared" ref="V5:V68" si="1">SUM(C5:U5)</f>
        <v>368307</v>
      </c>
      <c r="W5" s="26">
        <f t="shared" si="0"/>
        <v>2.2352945616706925E-5</v>
      </c>
      <c r="X5" s="9"/>
    </row>
    <row r="6" spans="1:141">
      <c r="A6" s="10" t="s">
        <v>75</v>
      </c>
      <c r="B6" s="32" t="s">
        <v>61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45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20884166</v>
      </c>
      <c r="V6" s="25">
        <f t="shared" si="1"/>
        <v>20884166</v>
      </c>
      <c r="W6" s="26">
        <f t="shared" si="0"/>
        <v>1.2674823634855699E-3</v>
      </c>
      <c r="X6" s="9"/>
    </row>
    <row r="7" spans="1:141">
      <c r="A7" s="10" t="s">
        <v>76</v>
      </c>
      <c r="B7" s="32" t="s">
        <v>10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45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25">
        <f t="shared" si="1"/>
        <v>0</v>
      </c>
      <c r="W7" s="26">
        <f t="shared" si="0"/>
        <v>0</v>
      </c>
      <c r="X7" s="9"/>
    </row>
    <row r="8" spans="1:141">
      <c r="A8" s="10" t="s">
        <v>77</v>
      </c>
      <c r="B8" s="32" t="s">
        <v>42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45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25">
        <f t="shared" si="1"/>
        <v>0</v>
      </c>
      <c r="W8" s="26">
        <f t="shared" si="0"/>
        <v>0</v>
      </c>
      <c r="X8" s="9"/>
    </row>
    <row r="9" spans="1:141">
      <c r="A9" s="10" t="s">
        <v>78</v>
      </c>
      <c r="B9" s="32" t="s">
        <v>20</v>
      </c>
      <c r="C9" s="13">
        <v>224697</v>
      </c>
      <c r="D9" s="13">
        <v>1200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45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25">
        <f t="shared" si="1"/>
        <v>225897</v>
      </c>
      <c r="W9" s="26">
        <f t="shared" si="0"/>
        <v>1.3709930454694709E-5</v>
      </c>
      <c r="X9" s="9"/>
    </row>
    <row r="10" spans="1:141">
      <c r="A10" s="10" t="s">
        <v>79</v>
      </c>
      <c r="B10" s="32" t="s">
        <v>50</v>
      </c>
      <c r="C10" s="13">
        <v>4013774</v>
      </c>
      <c r="D10" s="13">
        <v>3988996</v>
      </c>
      <c r="E10" s="13">
        <v>4721065</v>
      </c>
      <c r="F10" s="13">
        <v>4968363</v>
      </c>
      <c r="G10" s="13">
        <v>5354126</v>
      </c>
      <c r="H10" s="13">
        <v>5223243</v>
      </c>
      <c r="I10" s="13">
        <v>5322734</v>
      </c>
      <c r="J10" s="13">
        <v>5508061</v>
      </c>
      <c r="K10" s="13">
        <v>5637860</v>
      </c>
      <c r="L10" s="13">
        <v>5769981</v>
      </c>
      <c r="M10" s="13">
        <v>6108836</v>
      </c>
      <c r="N10" s="13">
        <v>5625483</v>
      </c>
      <c r="O10" s="45">
        <v>5693423</v>
      </c>
      <c r="P10" s="13">
        <v>6267756</v>
      </c>
      <c r="Q10" s="13">
        <v>6997830</v>
      </c>
      <c r="R10" s="13">
        <v>9469774</v>
      </c>
      <c r="S10" s="13">
        <v>8176930</v>
      </c>
      <c r="T10" s="13">
        <v>10175789.92</v>
      </c>
      <c r="U10" s="13">
        <v>11754630</v>
      </c>
      <c r="V10" s="25">
        <f t="shared" si="1"/>
        <v>120778654.92</v>
      </c>
      <c r="W10" s="26">
        <f t="shared" si="0"/>
        <v>7.3301857012920534E-3</v>
      </c>
      <c r="X10" s="9"/>
    </row>
    <row r="11" spans="1:141">
      <c r="A11" s="10" t="s">
        <v>80</v>
      </c>
      <c r="B11" s="32" t="s">
        <v>16</v>
      </c>
      <c r="C11" s="13">
        <v>1515679</v>
      </c>
      <c r="D11" s="13">
        <v>1412619</v>
      </c>
      <c r="E11" s="13">
        <v>1664777</v>
      </c>
      <c r="F11" s="13">
        <v>1579722</v>
      </c>
      <c r="G11" s="13">
        <v>1446570</v>
      </c>
      <c r="H11" s="13">
        <v>1962887</v>
      </c>
      <c r="I11" s="13">
        <v>2097549</v>
      </c>
      <c r="J11" s="13">
        <v>1412104</v>
      </c>
      <c r="K11" s="13">
        <v>1616639</v>
      </c>
      <c r="L11" s="13">
        <v>882358</v>
      </c>
      <c r="M11" s="13">
        <v>1572950</v>
      </c>
      <c r="N11" s="13">
        <v>881632</v>
      </c>
      <c r="O11" s="45">
        <v>1592515</v>
      </c>
      <c r="P11" s="13">
        <v>1371166</v>
      </c>
      <c r="Q11" s="13">
        <v>1632007</v>
      </c>
      <c r="R11" s="13">
        <v>1583001</v>
      </c>
      <c r="S11" s="13">
        <v>1767109</v>
      </c>
      <c r="T11" s="13">
        <v>1017986</v>
      </c>
      <c r="U11" s="13">
        <v>1981887</v>
      </c>
      <c r="V11" s="25">
        <f t="shared" si="1"/>
        <v>28991157</v>
      </c>
      <c r="W11" s="26">
        <f t="shared" si="0"/>
        <v>1.7595043151132407E-3</v>
      </c>
      <c r="X11" s="9"/>
    </row>
    <row r="12" spans="1:141">
      <c r="A12" s="10" t="s">
        <v>81</v>
      </c>
      <c r="B12" s="32" t="s">
        <v>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27696</v>
      </c>
      <c r="N12" s="13">
        <v>47915</v>
      </c>
      <c r="O12" s="45">
        <v>132399</v>
      </c>
      <c r="P12" s="13">
        <v>6914</v>
      </c>
      <c r="Q12" s="13">
        <v>18581</v>
      </c>
      <c r="R12" s="13">
        <v>0</v>
      </c>
      <c r="S12" s="13">
        <v>0</v>
      </c>
      <c r="T12" s="13">
        <v>0</v>
      </c>
      <c r="U12" s="13">
        <v>0</v>
      </c>
      <c r="V12" s="25">
        <f t="shared" si="1"/>
        <v>233505</v>
      </c>
      <c r="W12" s="26">
        <f t="shared" si="0"/>
        <v>1.4171668109020873E-5</v>
      </c>
      <c r="X12" s="9"/>
    </row>
    <row r="13" spans="1:141">
      <c r="A13" s="10" t="s">
        <v>82</v>
      </c>
      <c r="B13" s="32" t="s">
        <v>36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45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25">
        <f t="shared" si="1"/>
        <v>0</v>
      </c>
      <c r="W13" s="26">
        <f t="shared" si="0"/>
        <v>0</v>
      </c>
      <c r="X13" s="9"/>
    </row>
    <row r="14" spans="1:141">
      <c r="A14" s="10" t="s">
        <v>83</v>
      </c>
      <c r="B14" s="32" t="s">
        <v>476</v>
      </c>
      <c r="C14" s="13">
        <v>3858546</v>
      </c>
      <c r="D14" s="13">
        <v>4129619</v>
      </c>
      <c r="E14" s="13">
        <v>4193423</v>
      </c>
      <c r="F14" s="13">
        <v>4570947</v>
      </c>
      <c r="G14" s="13">
        <v>4500837</v>
      </c>
      <c r="H14" s="13">
        <v>4290512</v>
      </c>
      <c r="I14" s="13">
        <v>4518244</v>
      </c>
      <c r="J14" s="13">
        <v>4581186</v>
      </c>
      <c r="K14" s="13">
        <v>5402124</v>
      </c>
      <c r="L14" s="13">
        <v>3955464</v>
      </c>
      <c r="M14" s="13">
        <v>4200905</v>
      </c>
      <c r="N14" s="13">
        <v>3885472</v>
      </c>
      <c r="O14" s="45">
        <v>4332933</v>
      </c>
      <c r="P14" s="13">
        <v>6059350</v>
      </c>
      <c r="Q14" s="13">
        <v>4603749</v>
      </c>
      <c r="R14" s="13">
        <v>4456451</v>
      </c>
      <c r="S14" s="13">
        <v>5572475</v>
      </c>
      <c r="T14" s="13">
        <v>4946742</v>
      </c>
      <c r="U14" s="13">
        <v>5166380</v>
      </c>
      <c r="V14" s="25">
        <f t="shared" si="1"/>
        <v>87225359</v>
      </c>
      <c r="W14" s="26">
        <f t="shared" si="0"/>
        <v>5.29380029737349E-3</v>
      </c>
      <c r="X14" s="9"/>
    </row>
    <row r="15" spans="1:141">
      <c r="A15" s="10" t="s">
        <v>84</v>
      </c>
      <c r="B15" s="32" t="s">
        <v>52</v>
      </c>
      <c r="C15" s="13">
        <v>327594</v>
      </c>
      <c r="D15" s="13">
        <v>280675</v>
      </c>
      <c r="E15" s="13">
        <v>270618</v>
      </c>
      <c r="F15" s="13">
        <v>302435</v>
      </c>
      <c r="G15" s="13">
        <v>339167</v>
      </c>
      <c r="H15" s="13">
        <v>323702</v>
      </c>
      <c r="I15" s="13">
        <v>271365</v>
      </c>
      <c r="J15" s="13">
        <v>264001</v>
      </c>
      <c r="K15" s="13">
        <v>279664</v>
      </c>
      <c r="L15" s="13">
        <v>251921</v>
      </c>
      <c r="M15" s="13">
        <v>296042</v>
      </c>
      <c r="N15" s="13">
        <v>303180</v>
      </c>
      <c r="O15" s="45">
        <v>362115</v>
      </c>
      <c r="P15" s="13">
        <v>502032</v>
      </c>
      <c r="Q15" s="13">
        <v>448872</v>
      </c>
      <c r="R15" s="13">
        <v>445851</v>
      </c>
      <c r="S15" s="13">
        <v>417210</v>
      </c>
      <c r="T15" s="13">
        <v>432598</v>
      </c>
      <c r="U15" s="13">
        <v>482169</v>
      </c>
      <c r="V15" s="25">
        <f t="shared" si="1"/>
        <v>6601211</v>
      </c>
      <c r="W15" s="26">
        <f t="shared" si="0"/>
        <v>4.0063455347687536E-4</v>
      </c>
      <c r="X15" s="9"/>
    </row>
    <row r="16" spans="1:141">
      <c r="A16" s="10" t="s">
        <v>85</v>
      </c>
      <c r="B16" s="32" t="s">
        <v>55</v>
      </c>
      <c r="C16" s="13">
        <v>0</v>
      </c>
      <c r="D16" s="13">
        <v>0</v>
      </c>
      <c r="E16" s="13">
        <v>0</v>
      </c>
      <c r="F16" s="13">
        <v>0</v>
      </c>
      <c r="G16" s="13">
        <v>7719442</v>
      </c>
      <c r="H16" s="13">
        <v>7724549</v>
      </c>
      <c r="I16" s="13">
        <v>9046303</v>
      </c>
      <c r="J16" s="13">
        <v>8899499</v>
      </c>
      <c r="K16" s="13">
        <v>8993425</v>
      </c>
      <c r="L16" s="13">
        <v>8866420</v>
      </c>
      <c r="M16" s="13">
        <v>0</v>
      </c>
      <c r="N16" s="13">
        <v>0</v>
      </c>
      <c r="O16" s="45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25">
        <f t="shared" si="1"/>
        <v>51249638</v>
      </c>
      <c r="W16" s="26">
        <f t="shared" si="0"/>
        <v>3.1103953253397757E-3</v>
      </c>
      <c r="X16" s="9"/>
    </row>
    <row r="17" spans="1:24">
      <c r="A17" s="10" t="s">
        <v>86</v>
      </c>
      <c r="B17" s="32" t="s">
        <v>45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45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25">
        <f t="shared" si="1"/>
        <v>0</v>
      </c>
      <c r="W17" s="26">
        <f t="shared" si="0"/>
        <v>0</v>
      </c>
      <c r="X17" s="9"/>
    </row>
    <row r="18" spans="1:24">
      <c r="A18" s="10" t="s">
        <v>87</v>
      </c>
      <c r="B18" s="32" t="s">
        <v>29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52580</v>
      </c>
      <c r="K18" s="13">
        <v>0</v>
      </c>
      <c r="L18" s="13">
        <v>0</v>
      </c>
      <c r="M18" s="13">
        <v>0</v>
      </c>
      <c r="N18" s="13">
        <v>0</v>
      </c>
      <c r="O18" s="45">
        <v>0</v>
      </c>
      <c r="P18" s="13">
        <v>0</v>
      </c>
      <c r="Q18" s="13">
        <v>0</v>
      </c>
      <c r="R18" s="13">
        <v>1543076</v>
      </c>
      <c r="S18" s="13">
        <v>1519064</v>
      </c>
      <c r="T18" s="13">
        <v>1625914</v>
      </c>
      <c r="U18" s="13">
        <v>1663739</v>
      </c>
      <c r="V18" s="25">
        <f t="shared" si="1"/>
        <v>6404373</v>
      </c>
      <c r="W18" s="26">
        <f t="shared" si="0"/>
        <v>3.8868824480150035E-4</v>
      </c>
      <c r="X18" s="9"/>
    </row>
    <row r="19" spans="1:24">
      <c r="A19" s="10" t="s">
        <v>88</v>
      </c>
      <c r="B19" s="32" t="s">
        <v>45</v>
      </c>
      <c r="C19" s="13">
        <v>1161566</v>
      </c>
      <c r="D19" s="13">
        <v>1231815</v>
      </c>
      <c r="E19" s="13">
        <v>1137486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45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25">
        <f t="shared" si="1"/>
        <v>3530867</v>
      </c>
      <c r="W19" s="26">
        <f t="shared" si="0"/>
        <v>2.1429209336457122E-4</v>
      </c>
      <c r="X19" s="9"/>
    </row>
    <row r="20" spans="1:24">
      <c r="A20" s="10" t="s">
        <v>89</v>
      </c>
      <c r="B20" s="32" t="s">
        <v>476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45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25">
        <f t="shared" si="1"/>
        <v>0</v>
      </c>
      <c r="W20" s="26">
        <f t="shared" si="0"/>
        <v>0</v>
      </c>
      <c r="X20" s="9"/>
    </row>
    <row r="21" spans="1:24">
      <c r="A21" s="10" t="s">
        <v>90</v>
      </c>
      <c r="B21" s="32" t="s">
        <v>55</v>
      </c>
      <c r="C21" s="13">
        <v>2804894</v>
      </c>
      <c r="D21" s="13">
        <v>2755257</v>
      </c>
      <c r="E21" s="13">
        <v>2982906</v>
      </c>
      <c r="F21" s="13">
        <v>2883785</v>
      </c>
      <c r="G21" s="13">
        <v>3113861</v>
      </c>
      <c r="H21" s="13">
        <v>3069168</v>
      </c>
      <c r="I21" s="13">
        <v>3103196</v>
      </c>
      <c r="J21" s="13">
        <v>3540376</v>
      </c>
      <c r="K21" s="13">
        <v>3672136</v>
      </c>
      <c r="L21" s="13">
        <v>3779323</v>
      </c>
      <c r="M21" s="13">
        <v>3776068</v>
      </c>
      <c r="N21" s="13">
        <v>3861209</v>
      </c>
      <c r="O21" s="45">
        <v>3942095</v>
      </c>
      <c r="P21" s="13">
        <v>4105306</v>
      </c>
      <c r="Q21" s="13">
        <v>4263322</v>
      </c>
      <c r="R21" s="13">
        <v>4056358</v>
      </c>
      <c r="S21" s="13">
        <v>4201205</v>
      </c>
      <c r="T21" s="13">
        <v>4559796</v>
      </c>
      <c r="U21" s="13">
        <v>5427172</v>
      </c>
      <c r="V21" s="25">
        <f t="shared" si="1"/>
        <v>69897433</v>
      </c>
      <c r="W21" s="26">
        <f t="shared" si="0"/>
        <v>4.2421499417508116E-3</v>
      </c>
      <c r="X21" s="9"/>
    </row>
    <row r="22" spans="1:24">
      <c r="A22" s="10" t="s">
        <v>91</v>
      </c>
      <c r="B22" s="32" t="s">
        <v>33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45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25">
        <f t="shared" si="1"/>
        <v>0</v>
      </c>
      <c r="W22" s="26">
        <f t="shared" si="0"/>
        <v>0</v>
      </c>
      <c r="X22" s="9"/>
    </row>
    <row r="23" spans="1:24">
      <c r="A23" s="10" t="s">
        <v>92</v>
      </c>
      <c r="B23" s="32" t="s">
        <v>45</v>
      </c>
      <c r="C23" s="13">
        <v>1258159</v>
      </c>
      <c r="D23" s="13">
        <v>1330245</v>
      </c>
      <c r="E23" s="13">
        <v>1313851</v>
      </c>
      <c r="F23" s="13">
        <v>1125393</v>
      </c>
      <c r="G23" s="13">
        <v>1067918</v>
      </c>
      <c r="H23" s="13">
        <v>1210764</v>
      </c>
      <c r="I23" s="13">
        <v>1245975</v>
      </c>
      <c r="J23" s="13">
        <v>1284691</v>
      </c>
      <c r="K23" s="13">
        <v>1334271</v>
      </c>
      <c r="L23" s="13">
        <v>1220829</v>
      </c>
      <c r="M23" s="13">
        <v>1251842</v>
      </c>
      <c r="N23" s="13">
        <v>1440701</v>
      </c>
      <c r="O23" s="45">
        <v>1547994</v>
      </c>
      <c r="P23" s="13">
        <v>1676241</v>
      </c>
      <c r="Q23" s="13">
        <v>1879610</v>
      </c>
      <c r="R23" s="13">
        <v>1814977</v>
      </c>
      <c r="S23" s="13">
        <v>1997597</v>
      </c>
      <c r="T23" s="13">
        <v>2322117</v>
      </c>
      <c r="U23" s="13">
        <v>2115617</v>
      </c>
      <c r="V23" s="25">
        <f t="shared" si="1"/>
        <v>28438792</v>
      </c>
      <c r="W23" s="26">
        <f t="shared" si="0"/>
        <v>1.725980692685287E-3</v>
      </c>
      <c r="X23" s="9"/>
    </row>
    <row r="24" spans="1:24">
      <c r="A24" s="10" t="s">
        <v>93</v>
      </c>
      <c r="B24" s="32" t="s">
        <v>50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45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25">
        <f t="shared" si="1"/>
        <v>0</v>
      </c>
      <c r="W24" s="26">
        <f t="shared" si="0"/>
        <v>0</v>
      </c>
      <c r="X24" s="9"/>
    </row>
    <row r="25" spans="1:24">
      <c r="A25" s="10" t="s">
        <v>94</v>
      </c>
      <c r="B25" s="32" t="s">
        <v>22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45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25">
        <f t="shared" si="1"/>
        <v>0</v>
      </c>
      <c r="W25" s="26">
        <f t="shared" si="0"/>
        <v>0</v>
      </c>
      <c r="X25" s="9"/>
    </row>
    <row r="26" spans="1:24">
      <c r="A26" s="10" t="s">
        <v>95</v>
      </c>
      <c r="B26" s="32" t="s">
        <v>52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45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25">
        <f t="shared" si="1"/>
        <v>0</v>
      </c>
      <c r="W26" s="26">
        <f t="shared" si="0"/>
        <v>0</v>
      </c>
      <c r="X26" s="9"/>
    </row>
    <row r="27" spans="1:24">
      <c r="A27" s="10" t="s">
        <v>96</v>
      </c>
      <c r="B27" s="32" t="s">
        <v>50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45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25">
        <f t="shared" si="1"/>
        <v>0</v>
      </c>
      <c r="W27" s="26">
        <f t="shared" si="0"/>
        <v>0</v>
      </c>
      <c r="X27" s="9"/>
    </row>
    <row r="28" spans="1:24">
      <c r="A28" s="10" t="s">
        <v>97</v>
      </c>
      <c r="B28" s="32" t="s">
        <v>54</v>
      </c>
      <c r="C28" s="13">
        <v>879470</v>
      </c>
      <c r="D28" s="13">
        <v>868249</v>
      </c>
      <c r="E28" s="13">
        <v>987112</v>
      </c>
      <c r="F28" s="13">
        <v>964857</v>
      </c>
      <c r="G28" s="13">
        <v>907529</v>
      </c>
      <c r="H28" s="13">
        <v>838632</v>
      </c>
      <c r="I28" s="13">
        <v>817919</v>
      </c>
      <c r="J28" s="13">
        <v>898706</v>
      </c>
      <c r="K28" s="13">
        <v>1088648</v>
      </c>
      <c r="L28" s="13">
        <v>1018861</v>
      </c>
      <c r="M28" s="13">
        <v>1029745</v>
      </c>
      <c r="N28" s="13">
        <v>1090771</v>
      </c>
      <c r="O28" s="45">
        <v>1161092</v>
      </c>
      <c r="P28" s="13">
        <v>1120880</v>
      </c>
      <c r="Q28" s="13">
        <v>1140895</v>
      </c>
      <c r="R28" s="13">
        <v>1248220</v>
      </c>
      <c r="S28" s="13">
        <v>1407539</v>
      </c>
      <c r="T28" s="13">
        <v>1556859</v>
      </c>
      <c r="U28" s="13">
        <v>1697712</v>
      </c>
      <c r="V28" s="25">
        <f t="shared" si="1"/>
        <v>20723696</v>
      </c>
      <c r="W28" s="26">
        <f t="shared" si="0"/>
        <v>1.2577432676141556E-3</v>
      </c>
      <c r="X28" s="9"/>
    </row>
    <row r="29" spans="1:24">
      <c r="A29" s="10" t="s">
        <v>98</v>
      </c>
      <c r="B29" s="32" t="s">
        <v>54</v>
      </c>
      <c r="C29" s="13">
        <v>102844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45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25">
        <f t="shared" si="1"/>
        <v>102844</v>
      </c>
      <c r="W29" s="26">
        <f t="shared" si="0"/>
        <v>6.2417123188117717E-6</v>
      </c>
      <c r="X29" s="9"/>
    </row>
    <row r="30" spans="1:24">
      <c r="A30" s="10" t="s">
        <v>99</v>
      </c>
      <c r="B30" s="32" t="s">
        <v>54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45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25">
        <f t="shared" si="1"/>
        <v>0</v>
      </c>
      <c r="W30" s="26">
        <f t="shared" si="0"/>
        <v>0</v>
      </c>
      <c r="X30" s="9"/>
    </row>
    <row r="31" spans="1:24">
      <c r="A31" s="10" t="s">
        <v>100</v>
      </c>
      <c r="B31" s="32" t="s">
        <v>54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45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25">
        <f t="shared" si="1"/>
        <v>0</v>
      </c>
      <c r="W31" s="26">
        <f t="shared" si="0"/>
        <v>0</v>
      </c>
      <c r="X31" s="9"/>
    </row>
    <row r="32" spans="1:24">
      <c r="A32" s="10" t="s">
        <v>101</v>
      </c>
      <c r="B32" s="32" t="s">
        <v>43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45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25">
        <f t="shared" si="1"/>
        <v>0</v>
      </c>
      <c r="W32" s="26">
        <f t="shared" si="0"/>
        <v>0</v>
      </c>
      <c r="X32" s="9"/>
    </row>
    <row r="33" spans="1:24">
      <c r="A33" s="10" t="s">
        <v>102</v>
      </c>
      <c r="B33" s="32" t="s">
        <v>19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45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25">
        <f t="shared" si="1"/>
        <v>0</v>
      </c>
      <c r="W33" s="26">
        <f t="shared" si="0"/>
        <v>0</v>
      </c>
      <c r="X33" s="9"/>
    </row>
    <row r="34" spans="1:24">
      <c r="A34" s="10" t="s">
        <v>103</v>
      </c>
      <c r="B34" s="32" t="s">
        <v>45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45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25">
        <f t="shared" si="1"/>
        <v>0</v>
      </c>
      <c r="W34" s="26">
        <f t="shared" si="0"/>
        <v>0</v>
      </c>
      <c r="X34" s="9"/>
    </row>
    <row r="35" spans="1:24">
      <c r="A35" s="10" t="s">
        <v>104</v>
      </c>
      <c r="B35" s="32" t="s">
        <v>10</v>
      </c>
      <c r="C35" s="13">
        <v>691936</v>
      </c>
      <c r="D35" s="13">
        <v>0</v>
      </c>
      <c r="E35" s="13">
        <v>0</v>
      </c>
      <c r="F35" s="13">
        <v>893968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45">
        <v>0</v>
      </c>
      <c r="P35" s="13">
        <v>0</v>
      </c>
      <c r="Q35" s="13">
        <v>0</v>
      </c>
      <c r="R35" s="13">
        <v>959229</v>
      </c>
      <c r="S35" s="13">
        <v>920374</v>
      </c>
      <c r="T35" s="13">
        <v>1123543</v>
      </c>
      <c r="U35" s="13">
        <v>1188216</v>
      </c>
      <c r="V35" s="25">
        <f t="shared" si="1"/>
        <v>5777266</v>
      </c>
      <c r="W35" s="26">
        <f t="shared" si="0"/>
        <v>3.5062845048084871E-4</v>
      </c>
      <c r="X35" s="9"/>
    </row>
    <row r="36" spans="1:24">
      <c r="A36" s="10" t="s">
        <v>105</v>
      </c>
      <c r="B36" s="32" t="s">
        <v>52</v>
      </c>
      <c r="C36" s="13">
        <v>7232093</v>
      </c>
      <c r="D36" s="13">
        <v>7297447</v>
      </c>
      <c r="E36" s="13">
        <v>7510445</v>
      </c>
      <c r="F36" s="13">
        <v>9254806</v>
      </c>
      <c r="G36" s="13">
        <v>8767226</v>
      </c>
      <c r="H36" s="13">
        <v>8517701</v>
      </c>
      <c r="I36" s="13">
        <v>11429405</v>
      </c>
      <c r="J36" s="13">
        <v>9308828</v>
      </c>
      <c r="K36" s="13">
        <v>9394600</v>
      </c>
      <c r="L36" s="13">
        <v>9323714</v>
      </c>
      <c r="M36" s="13">
        <v>9592841</v>
      </c>
      <c r="N36" s="13">
        <v>9883869</v>
      </c>
      <c r="O36" s="45">
        <v>10870669</v>
      </c>
      <c r="P36" s="13">
        <v>11552971</v>
      </c>
      <c r="Q36" s="13">
        <v>11699257</v>
      </c>
      <c r="R36" s="13">
        <v>12311383</v>
      </c>
      <c r="S36" s="13">
        <v>16822851</v>
      </c>
      <c r="T36" s="13">
        <v>7105429</v>
      </c>
      <c r="U36" s="13">
        <v>7401325</v>
      </c>
      <c r="V36" s="25">
        <f t="shared" si="1"/>
        <v>185276860</v>
      </c>
      <c r="W36" s="26">
        <f t="shared" si="0"/>
        <v>1.1244650727828206E-2</v>
      </c>
      <c r="X36" s="9"/>
    </row>
    <row r="37" spans="1:24">
      <c r="A37" s="10" t="s">
        <v>106</v>
      </c>
      <c r="B37" s="32" t="s">
        <v>31</v>
      </c>
      <c r="C37" s="13">
        <v>696752</v>
      </c>
      <c r="D37" s="13">
        <v>720892</v>
      </c>
      <c r="E37" s="13">
        <v>712455</v>
      </c>
      <c r="F37" s="13">
        <v>718970</v>
      </c>
      <c r="G37" s="13">
        <v>894312</v>
      </c>
      <c r="H37" s="13">
        <v>870299</v>
      </c>
      <c r="I37" s="13">
        <v>958832</v>
      </c>
      <c r="J37" s="13">
        <v>1026762</v>
      </c>
      <c r="K37" s="13">
        <v>1082457</v>
      </c>
      <c r="L37" s="13">
        <v>1207241</v>
      </c>
      <c r="M37" s="13">
        <v>1327787</v>
      </c>
      <c r="N37" s="13">
        <v>1398690</v>
      </c>
      <c r="O37" s="45">
        <v>1622893</v>
      </c>
      <c r="P37" s="13">
        <v>1378164</v>
      </c>
      <c r="Q37" s="13">
        <v>1521366</v>
      </c>
      <c r="R37" s="13">
        <v>1526359</v>
      </c>
      <c r="S37" s="13">
        <v>1814693</v>
      </c>
      <c r="T37" s="13">
        <v>1798487</v>
      </c>
      <c r="U37" s="13">
        <v>1782790</v>
      </c>
      <c r="V37" s="25">
        <f t="shared" si="1"/>
        <v>23060201</v>
      </c>
      <c r="W37" s="26">
        <f t="shared" si="0"/>
        <v>1.3995482542100222E-3</v>
      </c>
      <c r="X37" s="9"/>
    </row>
    <row r="38" spans="1:24">
      <c r="A38" s="10" t="s">
        <v>107</v>
      </c>
      <c r="B38" s="32" t="s">
        <v>37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45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25">
        <f t="shared" si="1"/>
        <v>0</v>
      </c>
      <c r="W38" s="26">
        <f t="shared" si="0"/>
        <v>0</v>
      </c>
      <c r="X38" s="9"/>
    </row>
    <row r="39" spans="1:24">
      <c r="A39" s="10" t="s">
        <v>108</v>
      </c>
      <c r="B39" s="32" t="s">
        <v>26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205214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45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25">
        <f t="shared" si="1"/>
        <v>205214</v>
      </c>
      <c r="W39" s="26">
        <f t="shared" si="0"/>
        <v>1.2454657070831928E-5</v>
      </c>
      <c r="X39" s="9"/>
    </row>
    <row r="40" spans="1:24">
      <c r="A40" s="10" t="s">
        <v>109</v>
      </c>
      <c r="B40" s="32" t="s">
        <v>52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45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25">
        <f t="shared" si="1"/>
        <v>0</v>
      </c>
      <c r="W40" s="26">
        <f t="shared" si="0"/>
        <v>0</v>
      </c>
      <c r="X40" s="9"/>
    </row>
    <row r="41" spans="1:24">
      <c r="A41" s="10" t="s">
        <v>110</v>
      </c>
      <c r="B41" s="32" t="s">
        <v>42</v>
      </c>
      <c r="C41" s="13">
        <v>6467325</v>
      </c>
      <c r="D41" s="13">
        <v>6830491</v>
      </c>
      <c r="E41" s="13">
        <v>7177743</v>
      </c>
      <c r="F41" s="13">
        <v>7338222</v>
      </c>
      <c r="G41" s="13">
        <v>7581485</v>
      </c>
      <c r="H41" s="13">
        <v>7149189</v>
      </c>
      <c r="I41" s="13">
        <v>7111925</v>
      </c>
      <c r="J41" s="13">
        <v>7013782</v>
      </c>
      <c r="K41" s="13">
        <v>6429106</v>
      </c>
      <c r="L41" s="13">
        <v>7466981</v>
      </c>
      <c r="M41" s="13">
        <v>7263286</v>
      </c>
      <c r="N41" s="13">
        <v>7437883</v>
      </c>
      <c r="O41" s="45">
        <v>0</v>
      </c>
      <c r="P41" s="13">
        <v>0</v>
      </c>
      <c r="Q41" s="13">
        <v>0</v>
      </c>
      <c r="R41" s="13">
        <v>0</v>
      </c>
      <c r="S41" s="13">
        <v>0</v>
      </c>
      <c r="T41" s="13">
        <v>6726035</v>
      </c>
      <c r="U41" s="13">
        <v>8811452</v>
      </c>
      <c r="V41" s="25">
        <f t="shared" si="1"/>
        <v>100804905</v>
      </c>
      <c r="W41" s="26">
        <f t="shared" si="0"/>
        <v>6.1179574631009129E-3</v>
      </c>
      <c r="X41" s="9"/>
    </row>
    <row r="42" spans="1:24">
      <c r="A42" s="10" t="s">
        <v>111</v>
      </c>
      <c r="B42" s="32" t="s">
        <v>42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45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25">
        <f t="shared" si="1"/>
        <v>0</v>
      </c>
      <c r="W42" s="26">
        <f t="shared" si="0"/>
        <v>0</v>
      </c>
      <c r="X42" s="9"/>
    </row>
    <row r="43" spans="1:24">
      <c r="A43" s="10" t="s">
        <v>112</v>
      </c>
      <c r="B43" s="32" t="s">
        <v>63</v>
      </c>
      <c r="C43" s="13">
        <v>112463</v>
      </c>
      <c r="D43" s="13">
        <v>166271</v>
      </c>
      <c r="E43" s="13">
        <v>130961</v>
      </c>
      <c r="F43" s="13">
        <v>145880</v>
      </c>
      <c r="G43" s="13">
        <v>150351</v>
      </c>
      <c r="H43" s="13">
        <v>133353</v>
      </c>
      <c r="I43" s="13">
        <v>180327</v>
      </c>
      <c r="J43" s="13">
        <v>173918</v>
      </c>
      <c r="K43" s="13">
        <v>221879</v>
      </c>
      <c r="L43" s="13">
        <v>180732</v>
      </c>
      <c r="M43" s="13">
        <v>235039</v>
      </c>
      <c r="N43" s="13">
        <v>217693</v>
      </c>
      <c r="O43" s="45">
        <v>198497</v>
      </c>
      <c r="P43" s="13">
        <v>184912</v>
      </c>
      <c r="Q43" s="13">
        <v>186924</v>
      </c>
      <c r="R43" s="13">
        <v>201752</v>
      </c>
      <c r="S43" s="13">
        <v>242782</v>
      </c>
      <c r="T43" s="13">
        <v>192775</v>
      </c>
      <c r="U43" s="13">
        <v>242911</v>
      </c>
      <c r="V43" s="25">
        <f t="shared" si="1"/>
        <v>3499420</v>
      </c>
      <c r="W43" s="26">
        <f t="shared" si="0"/>
        <v>2.1238354131204823E-4</v>
      </c>
      <c r="X43" s="9"/>
    </row>
    <row r="44" spans="1:24">
      <c r="A44" s="10" t="s">
        <v>113</v>
      </c>
      <c r="B44" s="32" t="s">
        <v>52</v>
      </c>
      <c r="C44" s="13">
        <v>0</v>
      </c>
      <c r="D44" s="13">
        <v>35605</v>
      </c>
      <c r="E44" s="13">
        <v>28861</v>
      </c>
      <c r="F44" s="13">
        <v>25525</v>
      </c>
      <c r="G44" s="13">
        <v>25196</v>
      </c>
      <c r="H44" s="13">
        <v>26436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45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25">
        <f t="shared" si="1"/>
        <v>141623</v>
      </c>
      <c r="W44" s="26">
        <f t="shared" si="0"/>
        <v>8.595251290567068E-6</v>
      </c>
      <c r="X44" s="9"/>
    </row>
    <row r="45" spans="1:24">
      <c r="A45" s="10" t="s">
        <v>114</v>
      </c>
      <c r="B45" s="32" t="s">
        <v>40</v>
      </c>
      <c r="C45" s="13">
        <v>0</v>
      </c>
      <c r="D45" s="13">
        <v>0</v>
      </c>
      <c r="E45" s="13">
        <v>0</v>
      </c>
      <c r="F45" s="13">
        <v>402148</v>
      </c>
      <c r="G45" s="13">
        <v>467388</v>
      </c>
      <c r="H45" s="13">
        <v>533206</v>
      </c>
      <c r="I45" s="13">
        <v>506087</v>
      </c>
      <c r="J45" s="13">
        <v>469973</v>
      </c>
      <c r="K45" s="13">
        <v>0</v>
      </c>
      <c r="L45" s="13">
        <v>0</v>
      </c>
      <c r="M45" s="13">
        <v>0</v>
      </c>
      <c r="N45" s="13">
        <v>0</v>
      </c>
      <c r="O45" s="45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25">
        <f t="shared" si="1"/>
        <v>2378802</v>
      </c>
      <c r="W45" s="26">
        <f t="shared" si="0"/>
        <v>1.4437203674899925E-4</v>
      </c>
      <c r="X45" s="9"/>
    </row>
    <row r="46" spans="1:24">
      <c r="A46" s="10" t="s">
        <v>115</v>
      </c>
      <c r="B46" s="32" t="s">
        <v>39</v>
      </c>
      <c r="C46" s="13">
        <v>0</v>
      </c>
      <c r="D46" s="13">
        <v>0</v>
      </c>
      <c r="E46" s="13">
        <v>0</v>
      </c>
      <c r="F46" s="13">
        <v>0</v>
      </c>
      <c r="G46" s="13">
        <v>26293</v>
      </c>
      <c r="H46" s="13">
        <v>25421</v>
      </c>
      <c r="I46" s="13">
        <v>27914</v>
      </c>
      <c r="J46" s="13">
        <v>22829</v>
      </c>
      <c r="K46" s="13">
        <v>24741</v>
      </c>
      <c r="L46" s="13">
        <v>44250</v>
      </c>
      <c r="M46" s="13">
        <v>68279</v>
      </c>
      <c r="N46" s="13">
        <v>36573</v>
      </c>
      <c r="O46" s="45">
        <v>33720</v>
      </c>
      <c r="P46" s="13">
        <v>80068</v>
      </c>
      <c r="Q46" s="13">
        <v>262255</v>
      </c>
      <c r="R46" s="13">
        <v>252339</v>
      </c>
      <c r="S46" s="13">
        <v>267574</v>
      </c>
      <c r="T46" s="13">
        <v>344063</v>
      </c>
      <c r="U46" s="13">
        <v>415331</v>
      </c>
      <c r="V46" s="25">
        <f t="shared" si="1"/>
        <v>1931650</v>
      </c>
      <c r="W46" s="26">
        <f t="shared" si="0"/>
        <v>1.1723390378274628E-4</v>
      </c>
      <c r="X46" s="9"/>
    </row>
    <row r="47" spans="1:24">
      <c r="A47" s="10" t="s">
        <v>116</v>
      </c>
      <c r="B47" s="32" t="s">
        <v>7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45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25">
        <f t="shared" si="1"/>
        <v>0</v>
      </c>
      <c r="W47" s="26">
        <f t="shared" si="0"/>
        <v>0</v>
      </c>
      <c r="X47" s="9"/>
    </row>
    <row r="48" spans="1:24">
      <c r="A48" s="10" t="s">
        <v>117</v>
      </c>
      <c r="B48" s="32" t="s">
        <v>28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45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25">
        <f t="shared" si="1"/>
        <v>0</v>
      </c>
      <c r="W48" s="26">
        <f t="shared" si="0"/>
        <v>0</v>
      </c>
      <c r="X48" s="9"/>
    </row>
    <row r="49" spans="1:24">
      <c r="A49" s="10" t="s">
        <v>118</v>
      </c>
      <c r="B49" s="32" t="s">
        <v>19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1900092</v>
      </c>
      <c r="L49" s="13">
        <v>958957</v>
      </c>
      <c r="M49" s="13">
        <v>1062006</v>
      </c>
      <c r="N49" s="13">
        <v>968756</v>
      </c>
      <c r="O49" s="45">
        <v>1266730</v>
      </c>
      <c r="P49" s="13">
        <v>1409765</v>
      </c>
      <c r="Q49" s="13">
        <v>1655019</v>
      </c>
      <c r="R49" s="13">
        <v>1703797</v>
      </c>
      <c r="S49" s="13">
        <v>1645689</v>
      </c>
      <c r="T49" s="13">
        <v>1771309</v>
      </c>
      <c r="U49" s="13">
        <v>0</v>
      </c>
      <c r="V49" s="25">
        <f t="shared" si="1"/>
        <v>14342120</v>
      </c>
      <c r="W49" s="26">
        <f t="shared" si="0"/>
        <v>8.7043859711676604E-4</v>
      </c>
      <c r="X49" s="9"/>
    </row>
    <row r="50" spans="1:24">
      <c r="A50" s="10" t="s">
        <v>119</v>
      </c>
      <c r="B50" s="32" t="s">
        <v>62</v>
      </c>
      <c r="C50" s="13">
        <v>657876</v>
      </c>
      <c r="D50" s="13">
        <v>706060</v>
      </c>
      <c r="E50" s="13">
        <v>757309</v>
      </c>
      <c r="F50" s="13">
        <v>687697</v>
      </c>
      <c r="G50" s="13">
        <v>859637</v>
      </c>
      <c r="H50" s="13">
        <v>949908</v>
      </c>
      <c r="I50" s="13">
        <v>947047</v>
      </c>
      <c r="J50" s="13">
        <v>993806</v>
      </c>
      <c r="K50" s="13">
        <v>1005812</v>
      </c>
      <c r="L50" s="13">
        <v>1083920</v>
      </c>
      <c r="M50" s="13">
        <v>1056120</v>
      </c>
      <c r="N50" s="13">
        <v>1086919</v>
      </c>
      <c r="O50" s="45">
        <v>1081733</v>
      </c>
      <c r="P50" s="13">
        <v>1201125</v>
      </c>
      <c r="Q50" s="13">
        <v>1170205</v>
      </c>
      <c r="R50" s="13">
        <v>1093807</v>
      </c>
      <c r="S50" s="13">
        <v>1166640</v>
      </c>
      <c r="T50" s="13">
        <v>1278709</v>
      </c>
      <c r="U50" s="13">
        <v>1108968</v>
      </c>
      <c r="V50" s="25">
        <f t="shared" si="1"/>
        <v>18893298</v>
      </c>
      <c r="W50" s="26">
        <f t="shared" si="0"/>
        <v>1.1466544559680858E-3</v>
      </c>
      <c r="X50" s="9"/>
    </row>
    <row r="51" spans="1:24">
      <c r="A51" s="10" t="s">
        <v>120</v>
      </c>
      <c r="B51" s="32" t="s">
        <v>47</v>
      </c>
      <c r="C51" s="13">
        <v>587433</v>
      </c>
      <c r="D51" s="13">
        <v>796575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45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25">
        <f t="shared" si="1"/>
        <v>1384008</v>
      </c>
      <c r="W51" s="26">
        <f t="shared" si="0"/>
        <v>8.3996925274532706E-5</v>
      </c>
      <c r="X51" s="9"/>
    </row>
    <row r="52" spans="1:24">
      <c r="A52" s="10" t="s">
        <v>121</v>
      </c>
      <c r="B52" s="32" t="s">
        <v>6</v>
      </c>
      <c r="C52" s="13">
        <v>2933595</v>
      </c>
      <c r="D52" s="13">
        <v>2809862</v>
      </c>
      <c r="E52" s="13">
        <v>2934665</v>
      </c>
      <c r="F52" s="13">
        <v>3458947</v>
      </c>
      <c r="G52" s="13">
        <v>3513909</v>
      </c>
      <c r="H52" s="13">
        <v>3378014</v>
      </c>
      <c r="I52" s="13">
        <v>3700790</v>
      </c>
      <c r="J52" s="13">
        <v>4197623</v>
      </c>
      <c r="K52" s="13">
        <v>4316635</v>
      </c>
      <c r="L52" s="13">
        <v>4173900</v>
      </c>
      <c r="M52" s="13">
        <v>4096799</v>
      </c>
      <c r="N52" s="13">
        <v>4239521</v>
      </c>
      <c r="O52" s="45">
        <v>4283224</v>
      </c>
      <c r="P52" s="13">
        <v>4253743</v>
      </c>
      <c r="Q52" s="13">
        <v>3751538</v>
      </c>
      <c r="R52" s="13">
        <v>3376787</v>
      </c>
      <c r="S52" s="13">
        <v>3593326</v>
      </c>
      <c r="T52" s="13">
        <v>3731421</v>
      </c>
      <c r="U52" s="13">
        <v>4033816</v>
      </c>
      <c r="V52" s="25">
        <f t="shared" si="1"/>
        <v>70778115</v>
      </c>
      <c r="W52" s="26">
        <f t="shared" si="0"/>
        <v>4.2955994739389391E-3</v>
      </c>
      <c r="X52" s="9"/>
    </row>
    <row r="53" spans="1:24">
      <c r="A53" s="10" t="s">
        <v>122</v>
      </c>
      <c r="B53" s="32" t="s">
        <v>33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45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25">
        <f t="shared" si="1"/>
        <v>0</v>
      </c>
      <c r="W53" s="26">
        <f t="shared" si="0"/>
        <v>0</v>
      </c>
      <c r="X53" s="9"/>
    </row>
    <row r="54" spans="1:24">
      <c r="A54" s="10" t="s">
        <v>123</v>
      </c>
      <c r="B54" s="32" t="s">
        <v>8</v>
      </c>
      <c r="C54" s="13">
        <v>2648827</v>
      </c>
      <c r="D54" s="13">
        <v>2765395</v>
      </c>
      <c r="E54" s="13">
        <v>2988110</v>
      </c>
      <c r="F54" s="13">
        <v>3057851</v>
      </c>
      <c r="G54" s="13">
        <v>3013820</v>
      </c>
      <c r="H54" s="13">
        <v>2911651</v>
      </c>
      <c r="I54" s="13">
        <v>2934729</v>
      </c>
      <c r="J54" s="13">
        <v>3015636</v>
      </c>
      <c r="K54" s="13">
        <v>2952563</v>
      </c>
      <c r="L54" s="13">
        <v>4399966</v>
      </c>
      <c r="M54" s="13">
        <v>5709032</v>
      </c>
      <c r="N54" s="13">
        <v>6408993</v>
      </c>
      <c r="O54" s="45">
        <v>3149054</v>
      </c>
      <c r="P54" s="13">
        <v>3560124</v>
      </c>
      <c r="Q54" s="13">
        <v>3691676</v>
      </c>
      <c r="R54" s="13">
        <v>4771758</v>
      </c>
      <c r="S54" s="13">
        <v>4986805</v>
      </c>
      <c r="T54" s="13">
        <v>5337683</v>
      </c>
      <c r="U54" s="13">
        <v>5579402</v>
      </c>
      <c r="V54" s="25">
        <f t="shared" si="1"/>
        <v>73883075</v>
      </c>
      <c r="W54" s="26">
        <f t="shared" si="0"/>
        <v>4.4840428161019991E-3</v>
      </c>
      <c r="X54" s="9"/>
    </row>
    <row r="55" spans="1:24">
      <c r="A55" s="10" t="s">
        <v>124</v>
      </c>
      <c r="B55" s="32" t="s">
        <v>37</v>
      </c>
      <c r="C55" s="13">
        <v>7485011</v>
      </c>
      <c r="D55" s="13">
        <v>9361739</v>
      </c>
      <c r="E55" s="13">
        <v>9584042</v>
      </c>
      <c r="F55" s="13">
        <v>12077329</v>
      </c>
      <c r="G55" s="13">
        <v>13243430</v>
      </c>
      <c r="H55" s="13">
        <v>12705987</v>
      </c>
      <c r="I55" s="13">
        <v>12453584</v>
      </c>
      <c r="J55" s="13">
        <v>13774981</v>
      </c>
      <c r="K55" s="13">
        <v>13139758</v>
      </c>
      <c r="L55" s="13">
        <v>12711725</v>
      </c>
      <c r="M55" s="13">
        <v>12845727</v>
      </c>
      <c r="N55" s="13">
        <v>12380858</v>
      </c>
      <c r="O55" s="45">
        <v>12600458</v>
      </c>
      <c r="P55" s="13">
        <v>13073595</v>
      </c>
      <c r="Q55" s="13">
        <v>12560665</v>
      </c>
      <c r="R55" s="13">
        <v>12430025</v>
      </c>
      <c r="S55" s="13">
        <v>13823041</v>
      </c>
      <c r="T55" s="13">
        <v>14034433.120000001</v>
      </c>
      <c r="U55" s="13">
        <v>13489452</v>
      </c>
      <c r="V55" s="25">
        <f t="shared" si="1"/>
        <v>233775840.12</v>
      </c>
      <c r="W55" s="26">
        <f t="shared" si="0"/>
        <v>1.418810568548068E-2</v>
      </c>
      <c r="X55" s="9"/>
    </row>
    <row r="56" spans="1:24">
      <c r="A56" s="10" t="s">
        <v>125</v>
      </c>
      <c r="B56" s="32" t="s">
        <v>20</v>
      </c>
      <c r="C56" s="13">
        <v>378364</v>
      </c>
      <c r="D56" s="13">
        <v>620262</v>
      </c>
      <c r="E56" s="13">
        <v>740267</v>
      </c>
      <c r="F56" s="13">
        <v>755611</v>
      </c>
      <c r="G56" s="13">
        <v>734370</v>
      </c>
      <c r="H56" s="13">
        <v>759570</v>
      </c>
      <c r="I56" s="13">
        <v>731253</v>
      </c>
      <c r="J56" s="13">
        <v>445179</v>
      </c>
      <c r="K56" s="13">
        <v>626662</v>
      </c>
      <c r="L56" s="13">
        <v>533579</v>
      </c>
      <c r="M56" s="13">
        <v>503277</v>
      </c>
      <c r="N56" s="13">
        <v>499001</v>
      </c>
      <c r="O56" s="45">
        <v>602548</v>
      </c>
      <c r="P56" s="13">
        <v>685473</v>
      </c>
      <c r="Q56" s="13">
        <v>773826</v>
      </c>
      <c r="R56" s="13">
        <v>685101</v>
      </c>
      <c r="S56" s="13">
        <v>699854</v>
      </c>
      <c r="T56" s="13">
        <v>706179</v>
      </c>
      <c r="U56" s="13">
        <v>774781</v>
      </c>
      <c r="V56" s="25">
        <f t="shared" si="1"/>
        <v>12255157</v>
      </c>
      <c r="W56" s="26">
        <f t="shared" si="0"/>
        <v>7.4377858130636996E-4</v>
      </c>
      <c r="X56" s="9"/>
    </row>
    <row r="57" spans="1:24">
      <c r="A57" s="10" t="s">
        <v>126</v>
      </c>
      <c r="B57" s="32" t="s">
        <v>69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45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25">
        <f t="shared" si="1"/>
        <v>0</v>
      </c>
      <c r="W57" s="26">
        <f t="shared" si="0"/>
        <v>0</v>
      </c>
      <c r="X57" s="9"/>
    </row>
    <row r="58" spans="1:24">
      <c r="A58" s="10" t="s">
        <v>127</v>
      </c>
      <c r="B58" s="32" t="s">
        <v>61</v>
      </c>
      <c r="C58" s="13">
        <v>3175059</v>
      </c>
      <c r="D58" s="13">
        <v>2419086</v>
      </c>
      <c r="E58" s="13">
        <v>2316897</v>
      </c>
      <c r="F58" s="13">
        <v>2636338</v>
      </c>
      <c r="G58" s="13">
        <v>3367184</v>
      </c>
      <c r="H58" s="13">
        <v>3249396</v>
      </c>
      <c r="I58" s="13">
        <v>2338944</v>
      </c>
      <c r="J58" s="13">
        <v>1516048</v>
      </c>
      <c r="K58" s="13">
        <v>2604234</v>
      </c>
      <c r="L58" s="13">
        <v>2539703</v>
      </c>
      <c r="M58" s="13">
        <v>3413199</v>
      </c>
      <c r="N58" s="13">
        <v>3127997</v>
      </c>
      <c r="O58" s="45">
        <v>2663150</v>
      </c>
      <c r="P58" s="13">
        <v>3753182</v>
      </c>
      <c r="Q58" s="13">
        <v>3681036</v>
      </c>
      <c r="R58" s="13">
        <v>4127916</v>
      </c>
      <c r="S58" s="13">
        <v>4414314</v>
      </c>
      <c r="T58" s="13">
        <v>4651650</v>
      </c>
      <c r="U58" s="13">
        <v>4974998</v>
      </c>
      <c r="V58" s="25">
        <f t="shared" si="1"/>
        <v>60970331</v>
      </c>
      <c r="W58" s="26">
        <f t="shared" si="0"/>
        <v>3.7003545766863522E-3</v>
      </c>
      <c r="X58" s="9"/>
    </row>
    <row r="59" spans="1:24">
      <c r="A59" s="10" t="s">
        <v>128</v>
      </c>
      <c r="B59" s="32" t="s">
        <v>39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45">
        <v>0</v>
      </c>
      <c r="P59" s="13">
        <v>0</v>
      </c>
      <c r="Q59" s="13">
        <v>0</v>
      </c>
      <c r="R59" s="13">
        <v>0</v>
      </c>
      <c r="S59" s="13">
        <v>0</v>
      </c>
      <c r="T59" s="13">
        <v>85000</v>
      </c>
      <c r="U59" s="13">
        <v>0</v>
      </c>
      <c r="V59" s="25">
        <f t="shared" si="1"/>
        <v>85000</v>
      </c>
      <c r="W59" s="26">
        <f t="shared" si="0"/>
        <v>5.1587408803527726E-6</v>
      </c>
      <c r="X59" s="9"/>
    </row>
    <row r="60" spans="1:24">
      <c r="A60" s="10" t="s">
        <v>129</v>
      </c>
      <c r="B60" s="32" t="s">
        <v>62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45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25">
        <f t="shared" si="1"/>
        <v>0</v>
      </c>
      <c r="W60" s="26">
        <f t="shared" si="0"/>
        <v>0</v>
      </c>
      <c r="X60" s="9"/>
    </row>
    <row r="61" spans="1:24">
      <c r="A61" s="10" t="s">
        <v>130</v>
      </c>
      <c r="B61" s="32" t="s">
        <v>18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317692</v>
      </c>
      <c r="K61" s="13">
        <v>181424</v>
      </c>
      <c r="L61" s="13">
        <v>0</v>
      </c>
      <c r="M61" s="13">
        <v>0</v>
      </c>
      <c r="N61" s="13">
        <v>0</v>
      </c>
      <c r="O61" s="45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5">
        <f t="shared" si="1"/>
        <v>499116</v>
      </c>
      <c r="W61" s="26">
        <f t="shared" si="0"/>
        <v>3.029188368515476E-5</v>
      </c>
      <c r="X61" s="9"/>
    </row>
    <row r="62" spans="1:24">
      <c r="A62" s="10" t="s">
        <v>131</v>
      </c>
      <c r="B62" s="32" t="s">
        <v>21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367649</v>
      </c>
      <c r="I62" s="13">
        <v>442715</v>
      </c>
      <c r="J62" s="13">
        <v>441975</v>
      </c>
      <c r="K62" s="13">
        <v>436342</v>
      </c>
      <c r="L62" s="13">
        <v>421590</v>
      </c>
      <c r="M62" s="13">
        <v>496579</v>
      </c>
      <c r="N62" s="13">
        <v>448915</v>
      </c>
      <c r="O62" s="45">
        <v>500162</v>
      </c>
      <c r="P62" s="13">
        <v>419204</v>
      </c>
      <c r="Q62" s="13">
        <v>465358</v>
      </c>
      <c r="R62" s="13">
        <v>379090</v>
      </c>
      <c r="S62" s="13">
        <v>383086</v>
      </c>
      <c r="T62" s="13">
        <v>473795</v>
      </c>
      <c r="U62" s="13">
        <v>436886</v>
      </c>
      <c r="V62" s="25">
        <f t="shared" si="1"/>
        <v>6113346</v>
      </c>
      <c r="W62" s="26">
        <f t="shared" si="0"/>
        <v>3.7102550501107179E-4</v>
      </c>
      <c r="X62" s="9"/>
    </row>
    <row r="63" spans="1:24">
      <c r="A63" s="10" t="s">
        <v>132</v>
      </c>
      <c r="B63" s="32" t="s">
        <v>39</v>
      </c>
      <c r="C63" s="13">
        <v>403711</v>
      </c>
      <c r="D63" s="13">
        <v>425309</v>
      </c>
      <c r="E63" s="13">
        <v>420660</v>
      </c>
      <c r="F63" s="13">
        <v>475321</v>
      </c>
      <c r="G63" s="13">
        <v>472274</v>
      </c>
      <c r="H63" s="13">
        <v>446860</v>
      </c>
      <c r="I63" s="13">
        <v>447680</v>
      </c>
      <c r="J63" s="13">
        <v>450987</v>
      </c>
      <c r="K63" s="13">
        <v>449812</v>
      </c>
      <c r="L63" s="13">
        <v>453434</v>
      </c>
      <c r="M63" s="13">
        <v>531480</v>
      </c>
      <c r="N63" s="13">
        <v>504135</v>
      </c>
      <c r="O63" s="45">
        <v>503873</v>
      </c>
      <c r="P63" s="13">
        <v>495156</v>
      </c>
      <c r="Q63" s="13">
        <v>564929</v>
      </c>
      <c r="R63" s="13">
        <v>595967</v>
      </c>
      <c r="S63" s="13">
        <v>558363</v>
      </c>
      <c r="T63" s="13">
        <v>561160</v>
      </c>
      <c r="U63" s="13">
        <v>615755</v>
      </c>
      <c r="V63" s="25">
        <f t="shared" si="1"/>
        <v>9376866</v>
      </c>
      <c r="W63" s="26">
        <f t="shared" si="0"/>
        <v>5.6909202310341154E-4</v>
      </c>
      <c r="X63" s="9"/>
    </row>
    <row r="64" spans="1:24">
      <c r="A64" s="10" t="s">
        <v>133</v>
      </c>
      <c r="B64" s="32" t="s">
        <v>69</v>
      </c>
      <c r="C64" s="13">
        <v>1100002</v>
      </c>
      <c r="D64" s="13">
        <v>1161382</v>
      </c>
      <c r="E64" s="13">
        <v>1163200</v>
      </c>
      <c r="F64" s="13">
        <v>1203215</v>
      </c>
      <c r="G64" s="13">
        <v>1310466</v>
      </c>
      <c r="H64" s="13">
        <v>1435066</v>
      </c>
      <c r="I64" s="13">
        <v>2178978</v>
      </c>
      <c r="J64" s="13">
        <v>2187419</v>
      </c>
      <c r="K64" s="13">
        <v>2194489</v>
      </c>
      <c r="L64" s="13">
        <v>2240443</v>
      </c>
      <c r="M64" s="13">
        <v>2172807</v>
      </c>
      <c r="N64" s="13">
        <v>2188952</v>
      </c>
      <c r="O64" s="45">
        <v>2019829</v>
      </c>
      <c r="P64" s="13">
        <v>2185255</v>
      </c>
      <c r="Q64" s="13">
        <v>2299546</v>
      </c>
      <c r="R64" s="13">
        <v>2319828</v>
      </c>
      <c r="S64" s="13">
        <v>2242900</v>
      </c>
      <c r="T64" s="13">
        <v>2366430</v>
      </c>
      <c r="U64" s="13">
        <v>2614300</v>
      </c>
      <c r="V64" s="25">
        <f t="shared" si="1"/>
        <v>36584507</v>
      </c>
      <c r="W64" s="26">
        <f t="shared" si="0"/>
        <v>2.220352845275908E-3</v>
      </c>
      <c r="X64" s="9"/>
    </row>
    <row r="65" spans="1:24">
      <c r="A65" s="10" t="s">
        <v>134</v>
      </c>
      <c r="B65" s="32" t="s">
        <v>48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45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25">
        <f t="shared" si="1"/>
        <v>0</v>
      </c>
      <c r="W65" s="26">
        <f t="shared" si="0"/>
        <v>0</v>
      </c>
      <c r="X65" s="9"/>
    </row>
    <row r="66" spans="1:24">
      <c r="A66" s="10" t="s">
        <v>135</v>
      </c>
      <c r="B66" s="32" t="s">
        <v>54</v>
      </c>
      <c r="C66" s="13">
        <v>633249</v>
      </c>
      <c r="D66" s="13">
        <v>684957</v>
      </c>
      <c r="E66" s="13">
        <v>706596</v>
      </c>
      <c r="F66" s="13">
        <v>671920</v>
      </c>
      <c r="G66" s="13">
        <v>1045032</v>
      </c>
      <c r="H66" s="13">
        <v>914820</v>
      </c>
      <c r="I66" s="13">
        <v>909234</v>
      </c>
      <c r="J66" s="13">
        <v>780905</v>
      </c>
      <c r="K66" s="13">
        <v>671610</v>
      </c>
      <c r="L66" s="13">
        <v>689732</v>
      </c>
      <c r="M66" s="13">
        <v>35505293</v>
      </c>
      <c r="N66" s="13">
        <v>33535537</v>
      </c>
      <c r="O66" s="45">
        <v>38635416</v>
      </c>
      <c r="P66" s="13">
        <v>34819375</v>
      </c>
      <c r="Q66" s="13">
        <v>23259210</v>
      </c>
      <c r="R66" s="13">
        <v>21611085</v>
      </c>
      <c r="S66" s="13">
        <v>22873395</v>
      </c>
      <c r="T66" s="13">
        <v>24520328</v>
      </c>
      <c r="U66" s="13">
        <v>24918884</v>
      </c>
      <c r="V66" s="25">
        <f t="shared" si="1"/>
        <v>267386578</v>
      </c>
      <c r="W66" s="26">
        <f t="shared" si="0"/>
        <v>1.6227977303367475E-2</v>
      </c>
      <c r="X66" s="9"/>
    </row>
    <row r="67" spans="1:24">
      <c r="A67" s="10" t="s">
        <v>136</v>
      </c>
      <c r="B67" s="32" t="s">
        <v>36</v>
      </c>
      <c r="C67" s="13">
        <v>2997151</v>
      </c>
      <c r="D67" s="13">
        <v>3378720</v>
      </c>
      <c r="E67" s="13">
        <v>3271048</v>
      </c>
      <c r="F67" s="13">
        <v>3854051</v>
      </c>
      <c r="G67" s="13">
        <v>4473349</v>
      </c>
      <c r="H67" s="13">
        <v>5920614</v>
      </c>
      <c r="I67" s="13">
        <v>6052653</v>
      </c>
      <c r="J67" s="13">
        <v>5775542</v>
      </c>
      <c r="K67" s="13">
        <v>6154233</v>
      </c>
      <c r="L67" s="13">
        <v>6412608</v>
      </c>
      <c r="M67" s="13">
        <v>6573120</v>
      </c>
      <c r="N67" s="13">
        <v>6824682</v>
      </c>
      <c r="O67" s="45">
        <v>6880103</v>
      </c>
      <c r="P67" s="13">
        <v>6885879</v>
      </c>
      <c r="Q67" s="13">
        <v>7428803</v>
      </c>
      <c r="R67" s="13">
        <v>7670192</v>
      </c>
      <c r="S67" s="13">
        <v>8016911</v>
      </c>
      <c r="T67" s="13">
        <v>9048809</v>
      </c>
      <c r="U67" s="13">
        <v>10689522</v>
      </c>
      <c r="V67" s="25">
        <f t="shared" si="1"/>
        <v>118307990</v>
      </c>
      <c r="W67" s="26">
        <f t="shared" si="0"/>
        <v>7.1802384057102001E-3</v>
      </c>
      <c r="X67" s="9"/>
    </row>
    <row r="68" spans="1:24">
      <c r="A68" s="10" t="s">
        <v>137</v>
      </c>
      <c r="B68" s="32" t="s">
        <v>27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45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25">
        <f t="shared" si="1"/>
        <v>0</v>
      </c>
      <c r="W68" s="26">
        <f t="shared" ref="W68:W131" si="2">(V68/V$417)</f>
        <v>0</v>
      </c>
      <c r="X68" s="9"/>
    </row>
    <row r="69" spans="1:24">
      <c r="A69" s="10" t="s">
        <v>138</v>
      </c>
      <c r="B69" s="32" t="s">
        <v>52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45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25">
        <f t="shared" ref="V69:V132" si="3">SUM(C69:U69)</f>
        <v>0</v>
      </c>
      <c r="W69" s="26">
        <f t="shared" si="2"/>
        <v>0</v>
      </c>
      <c r="X69" s="9"/>
    </row>
    <row r="70" spans="1:24">
      <c r="A70" s="10" t="s">
        <v>139</v>
      </c>
      <c r="B70" s="32" t="s">
        <v>8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45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25">
        <f t="shared" si="3"/>
        <v>0</v>
      </c>
      <c r="W70" s="26">
        <f t="shared" si="2"/>
        <v>0</v>
      </c>
      <c r="X70" s="9"/>
    </row>
    <row r="71" spans="1:24">
      <c r="A71" s="10" t="s">
        <v>140</v>
      </c>
      <c r="B71" s="32" t="s">
        <v>8</v>
      </c>
      <c r="C71" s="13">
        <v>922068</v>
      </c>
      <c r="D71" s="13">
        <v>1059589</v>
      </c>
      <c r="E71" s="13">
        <v>1112011</v>
      </c>
      <c r="F71" s="13">
        <v>1127494</v>
      </c>
      <c r="G71" s="13">
        <v>1133595</v>
      </c>
      <c r="H71" s="13">
        <v>923698</v>
      </c>
      <c r="I71" s="13">
        <v>960024</v>
      </c>
      <c r="J71" s="13">
        <v>922982</v>
      </c>
      <c r="K71" s="13">
        <v>937319</v>
      </c>
      <c r="L71" s="13">
        <v>896492</v>
      </c>
      <c r="M71" s="13">
        <v>909264</v>
      </c>
      <c r="N71" s="13">
        <v>777443</v>
      </c>
      <c r="O71" s="45">
        <v>921460</v>
      </c>
      <c r="P71" s="13">
        <v>1037156</v>
      </c>
      <c r="Q71" s="13">
        <v>1010642</v>
      </c>
      <c r="R71" s="13">
        <v>1000101</v>
      </c>
      <c r="S71" s="13">
        <v>1108539</v>
      </c>
      <c r="T71" s="13">
        <v>1359459</v>
      </c>
      <c r="U71" s="13">
        <v>1462668</v>
      </c>
      <c r="V71" s="25">
        <f t="shared" si="3"/>
        <v>19582004</v>
      </c>
      <c r="W71" s="26">
        <f t="shared" si="2"/>
        <v>1.1884527594591943E-3</v>
      </c>
      <c r="X71" s="9"/>
    </row>
    <row r="72" spans="1:24">
      <c r="A72" s="10" t="s">
        <v>141</v>
      </c>
      <c r="B72" s="32" t="s">
        <v>9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10784</v>
      </c>
      <c r="M72" s="13">
        <v>170</v>
      </c>
      <c r="N72" s="13">
        <v>22914</v>
      </c>
      <c r="O72" s="45">
        <v>62279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25">
        <f t="shared" si="3"/>
        <v>96147</v>
      </c>
      <c r="W72" s="26">
        <f t="shared" si="2"/>
        <v>5.8352642285091533E-6</v>
      </c>
      <c r="X72" s="9"/>
    </row>
    <row r="73" spans="1:24">
      <c r="A73" s="10" t="s">
        <v>142</v>
      </c>
      <c r="B73" s="32" t="s">
        <v>62</v>
      </c>
      <c r="C73" s="13">
        <v>0</v>
      </c>
      <c r="D73" s="13">
        <v>0</v>
      </c>
      <c r="E73" s="13">
        <v>0</v>
      </c>
      <c r="F73" s="13">
        <v>0</v>
      </c>
      <c r="G73" s="13">
        <v>69360</v>
      </c>
      <c r="H73" s="13">
        <v>77254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45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25">
        <f t="shared" si="3"/>
        <v>146614</v>
      </c>
      <c r="W73" s="26">
        <f t="shared" si="2"/>
        <v>8.8981604168475456E-6</v>
      </c>
      <c r="X73" s="9"/>
    </row>
    <row r="74" spans="1:24">
      <c r="A74" s="10" t="s">
        <v>143</v>
      </c>
      <c r="B74" s="32" t="s">
        <v>9</v>
      </c>
      <c r="C74" s="13">
        <v>1933674</v>
      </c>
      <c r="D74" s="13">
        <v>1920132</v>
      </c>
      <c r="E74" s="13">
        <v>1873865</v>
      </c>
      <c r="F74" s="13">
        <v>1957484</v>
      </c>
      <c r="G74" s="13">
        <v>2139969</v>
      </c>
      <c r="H74" s="13">
        <v>2177968</v>
      </c>
      <c r="I74" s="13">
        <v>2221265</v>
      </c>
      <c r="J74" s="13">
        <v>2221199</v>
      </c>
      <c r="K74" s="13">
        <v>4852770</v>
      </c>
      <c r="L74" s="13">
        <v>2249150</v>
      </c>
      <c r="M74" s="13">
        <v>2338630</v>
      </c>
      <c r="N74" s="13">
        <v>2307828</v>
      </c>
      <c r="O74" s="45">
        <v>2352990</v>
      </c>
      <c r="P74" s="13">
        <v>2261433</v>
      </c>
      <c r="Q74" s="13">
        <v>2519818</v>
      </c>
      <c r="R74" s="13">
        <v>2522613</v>
      </c>
      <c r="S74" s="13">
        <v>2294682</v>
      </c>
      <c r="T74" s="13">
        <v>2699800</v>
      </c>
      <c r="U74" s="13">
        <v>0</v>
      </c>
      <c r="V74" s="25">
        <f t="shared" si="3"/>
        <v>42845270</v>
      </c>
      <c r="W74" s="26">
        <f t="shared" si="2"/>
        <v>2.6003252456323796E-3</v>
      </c>
      <c r="X74" s="9"/>
    </row>
    <row r="75" spans="1:24">
      <c r="A75" s="10" t="s">
        <v>144</v>
      </c>
      <c r="B75" s="32" t="s">
        <v>45</v>
      </c>
      <c r="C75" s="13">
        <v>4980668</v>
      </c>
      <c r="D75" s="13">
        <v>4205469</v>
      </c>
      <c r="E75" s="13">
        <v>4291191</v>
      </c>
      <c r="F75" s="13">
        <v>4298022</v>
      </c>
      <c r="G75" s="13">
        <v>3988904</v>
      </c>
      <c r="H75" s="13">
        <v>4456140</v>
      </c>
      <c r="I75" s="13">
        <v>4375840</v>
      </c>
      <c r="J75" s="13">
        <v>5146860</v>
      </c>
      <c r="K75" s="13">
        <v>6252539</v>
      </c>
      <c r="L75" s="13">
        <v>5924163</v>
      </c>
      <c r="M75" s="13">
        <v>6778766</v>
      </c>
      <c r="N75" s="13">
        <v>9236443</v>
      </c>
      <c r="O75" s="45">
        <v>10050191</v>
      </c>
      <c r="P75" s="13">
        <v>5815616</v>
      </c>
      <c r="Q75" s="13">
        <v>8501672</v>
      </c>
      <c r="R75" s="13">
        <v>10643395</v>
      </c>
      <c r="S75" s="13">
        <v>9063605</v>
      </c>
      <c r="T75" s="13">
        <v>8381246</v>
      </c>
      <c r="U75" s="13">
        <v>10169449</v>
      </c>
      <c r="V75" s="25">
        <f t="shared" si="3"/>
        <v>126560179</v>
      </c>
      <c r="W75" s="26">
        <f t="shared" si="2"/>
        <v>7.6810725792007591E-3</v>
      </c>
      <c r="X75" s="9"/>
    </row>
    <row r="76" spans="1:24">
      <c r="A76" s="10" t="s">
        <v>145</v>
      </c>
      <c r="B76" s="32" t="s">
        <v>9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45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25">
        <f t="shared" si="3"/>
        <v>0</v>
      </c>
      <c r="W76" s="26">
        <f t="shared" si="2"/>
        <v>0</v>
      </c>
      <c r="X76" s="9"/>
    </row>
    <row r="77" spans="1:24">
      <c r="A77" s="10" t="s">
        <v>146</v>
      </c>
      <c r="B77" s="32" t="s">
        <v>33</v>
      </c>
      <c r="C77" s="13">
        <v>153339</v>
      </c>
      <c r="D77" s="13">
        <v>218052</v>
      </c>
      <c r="E77" s="13">
        <v>0</v>
      </c>
      <c r="F77" s="13">
        <v>266609</v>
      </c>
      <c r="G77" s="13">
        <v>214308</v>
      </c>
      <c r="H77" s="13">
        <v>229618</v>
      </c>
      <c r="I77" s="13">
        <v>792597</v>
      </c>
      <c r="J77" s="13">
        <v>703659</v>
      </c>
      <c r="K77" s="13">
        <v>538567</v>
      </c>
      <c r="L77" s="13">
        <v>1280840</v>
      </c>
      <c r="M77" s="13">
        <v>333537</v>
      </c>
      <c r="N77" s="13">
        <v>327875</v>
      </c>
      <c r="O77" s="45">
        <v>324265</v>
      </c>
      <c r="P77" s="13">
        <v>335991</v>
      </c>
      <c r="Q77" s="13">
        <v>433643</v>
      </c>
      <c r="R77" s="13">
        <v>367855</v>
      </c>
      <c r="S77" s="13">
        <v>357668</v>
      </c>
      <c r="T77" s="13">
        <v>378363</v>
      </c>
      <c r="U77" s="13">
        <v>1235379</v>
      </c>
      <c r="V77" s="25">
        <f t="shared" si="3"/>
        <v>8492165</v>
      </c>
      <c r="W77" s="26">
        <f t="shared" si="2"/>
        <v>5.1539857350824711E-4</v>
      </c>
      <c r="X77" s="9"/>
    </row>
    <row r="78" spans="1:24">
      <c r="A78" s="10" t="s">
        <v>147</v>
      </c>
      <c r="B78" s="32" t="s">
        <v>56</v>
      </c>
      <c r="C78" s="13">
        <v>239985</v>
      </c>
      <c r="D78" s="13">
        <v>243397</v>
      </c>
      <c r="E78" s="13">
        <v>147844</v>
      </c>
      <c r="F78" s="13">
        <v>397224</v>
      </c>
      <c r="G78" s="13">
        <v>415229</v>
      </c>
      <c r="H78" s="13">
        <v>427239</v>
      </c>
      <c r="I78" s="13">
        <v>429749</v>
      </c>
      <c r="J78" s="13">
        <v>436246</v>
      </c>
      <c r="K78" s="13">
        <v>457573</v>
      </c>
      <c r="L78" s="13">
        <v>475122</v>
      </c>
      <c r="M78" s="13">
        <v>464264</v>
      </c>
      <c r="N78" s="13">
        <v>402884</v>
      </c>
      <c r="O78" s="45">
        <v>438885</v>
      </c>
      <c r="P78" s="13">
        <v>416142</v>
      </c>
      <c r="Q78" s="13">
        <v>410318</v>
      </c>
      <c r="R78" s="13">
        <v>422780</v>
      </c>
      <c r="S78" s="13">
        <v>466001</v>
      </c>
      <c r="T78" s="13">
        <v>492891</v>
      </c>
      <c r="U78" s="13">
        <v>571397</v>
      </c>
      <c r="V78" s="25">
        <f t="shared" si="3"/>
        <v>7755170</v>
      </c>
      <c r="W78" s="26">
        <f t="shared" si="2"/>
        <v>4.7066955897747542E-4</v>
      </c>
      <c r="X78" s="9"/>
    </row>
    <row r="79" spans="1:24">
      <c r="A79" s="10" t="s">
        <v>148</v>
      </c>
      <c r="B79" s="32" t="s">
        <v>48</v>
      </c>
      <c r="C79" s="13">
        <v>566114</v>
      </c>
      <c r="D79" s="13">
        <v>606327</v>
      </c>
      <c r="E79" s="13">
        <v>626650</v>
      </c>
      <c r="F79" s="13">
        <v>3129306</v>
      </c>
      <c r="G79" s="13">
        <v>800094</v>
      </c>
      <c r="H79" s="13">
        <v>842665</v>
      </c>
      <c r="I79" s="13">
        <v>881144</v>
      </c>
      <c r="J79" s="13">
        <v>908765</v>
      </c>
      <c r="K79" s="13">
        <v>987519</v>
      </c>
      <c r="L79" s="13">
        <v>858877</v>
      </c>
      <c r="M79" s="13">
        <v>914485</v>
      </c>
      <c r="N79" s="13">
        <v>0</v>
      </c>
      <c r="O79" s="45">
        <v>1021870</v>
      </c>
      <c r="P79" s="13">
        <v>1019850</v>
      </c>
      <c r="Q79" s="13">
        <v>1157501</v>
      </c>
      <c r="R79" s="13">
        <v>1093013</v>
      </c>
      <c r="S79" s="13">
        <v>1188896</v>
      </c>
      <c r="T79" s="13">
        <v>1124111</v>
      </c>
      <c r="U79" s="13">
        <v>1296631</v>
      </c>
      <c r="V79" s="25">
        <f t="shared" si="3"/>
        <v>19023818</v>
      </c>
      <c r="W79" s="26">
        <f t="shared" si="2"/>
        <v>1.1545758543175402E-3</v>
      </c>
      <c r="X79" s="9"/>
    </row>
    <row r="80" spans="1:24">
      <c r="A80" s="10" t="s">
        <v>149</v>
      </c>
      <c r="B80" s="32" t="s">
        <v>17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45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1852550</v>
      </c>
      <c r="V80" s="25">
        <f t="shared" si="3"/>
        <v>1852550</v>
      </c>
      <c r="W80" s="26">
        <f t="shared" si="2"/>
        <v>1.1243324021055917E-4</v>
      </c>
      <c r="X80" s="9"/>
    </row>
    <row r="81" spans="1:24">
      <c r="A81" s="10" t="s">
        <v>150</v>
      </c>
      <c r="B81" s="32" t="s">
        <v>12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63238</v>
      </c>
      <c r="I81" s="13">
        <v>0</v>
      </c>
      <c r="J81" s="13">
        <v>0</v>
      </c>
      <c r="K81" s="13">
        <v>397847</v>
      </c>
      <c r="L81" s="13">
        <v>0</v>
      </c>
      <c r="M81" s="13">
        <v>0</v>
      </c>
      <c r="N81" s="13">
        <v>0</v>
      </c>
      <c r="O81" s="45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25">
        <f t="shared" si="3"/>
        <v>461085</v>
      </c>
      <c r="W81" s="26">
        <f t="shared" si="2"/>
        <v>2.7983741633146567E-5</v>
      </c>
      <c r="X81" s="9"/>
    </row>
    <row r="82" spans="1:24">
      <c r="A82" s="10" t="s">
        <v>151</v>
      </c>
      <c r="B82" s="32" t="s">
        <v>45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45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25">
        <f t="shared" si="3"/>
        <v>0</v>
      </c>
      <c r="W82" s="26">
        <f t="shared" si="2"/>
        <v>0</v>
      </c>
      <c r="X82" s="9"/>
    </row>
    <row r="83" spans="1:24">
      <c r="A83" s="10" t="s">
        <v>152</v>
      </c>
      <c r="B83" s="32" t="s">
        <v>53</v>
      </c>
      <c r="C83" s="13">
        <v>799726</v>
      </c>
      <c r="D83" s="13">
        <v>991826</v>
      </c>
      <c r="E83" s="13">
        <v>851253</v>
      </c>
      <c r="F83" s="13">
        <v>1101483</v>
      </c>
      <c r="G83" s="13">
        <v>869114</v>
      </c>
      <c r="H83" s="13">
        <v>829148</v>
      </c>
      <c r="I83" s="13">
        <v>760026</v>
      </c>
      <c r="J83" s="13">
        <v>755371</v>
      </c>
      <c r="K83" s="13">
        <v>878612</v>
      </c>
      <c r="L83" s="13">
        <v>1373786</v>
      </c>
      <c r="M83" s="13">
        <v>1435634</v>
      </c>
      <c r="N83" s="13">
        <v>691511</v>
      </c>
      <c r="O83" s="45">
        <v>754406</v>
      </c>
      <c r="P83" s="13">
        <v>623417</v>
      </c>
      <c r="Q83" s="13">
        <v>1809126</v>
      </c>
      <c r="R83" s="13">
        <v>716083</v>
      </c>
      <c r="S83" s="13">
        <v>912057</v>
      </c>
      <c r="T83" s="13">
        <v>0</v>
      </c>
      <c r="U83" s="13">
        <v>0</v>
      </c>
      <c r="V83" s="25">
        <f t="shared" si="3"/>
        <v>16152579</v>
      </c>
      <c r="W83" s="26">
        <f t="shared" si="2"/>
        <v>9.8031728953444359E-4</v>
      </c>
      <c r="X83" s="9"/>
    </row>
    <row r="84" spans="1:24">
      <c r="A84" s="10" t="s">
        <v>153</v>
      </c>
      <c r="B84" s="32" t="s">
        <v>9</v>
      </c>
      <c r="C84" s="13">
        <v>2823851</v>
      </c>
      <c r="D84" s="13">
        <v>3344121</v>
      </c>
      <c r="E84" s="13">
        <v>3250645</v>
      </c>
      <c r="F84" s="13">
        <v>4227032</v>
      </c>
      <c r="G84" s="13">
        <v>3710310</v>
      </c>
      <c r="H84" s="13">
        <v>4443013</v>
      </c>
      <c r="I84" s="13">
        <v>4570664</v>
      </c>
      <c r="J84" s="13">
        <v>5043328</v>
      </c>
      <c r="K84" s="13">
        <v>5285805</v>
      </c>
      <c r="L84" s="13">
        <v>4371558</v>
      </c>
      <c r="M84" s="13">
        <v>3693787</v>
      </c>
      <c r="N84" s="13">
        <v>4561554</v>
      </c>
      <c r="O84" s="45">
        <v>4496988</v>
      </c>
      <c r="P84" s="13">
        <v>4689446</v>
      </c>
      <c r="Q84" s="13">
        <v>4840610</v>
      </c>
      <c r="R84" s="13">
        <v>4443108</v>
      </c>
      <c r="S84" s="13">
        <v>4168773</v>
      </c>
      <c r="T84" s="13">
        <v>6611507</v>
      </c>
      <c r="U84" s="13">
        <v>6003354</v>
      </c>
      <c r="V84" s="25">
        <f t="shared" si="3"/>
        <v>84579454</v>
      </c>
      <c r="W84" s="26">
        <f t="shared" si="2"/>
        <v>5.1332174939731391E-3</v>
      </c>
      <c r="X84" s="9"/>
    </row>
    <row r="85" spans="1:24">
      <c r="A85" s="10" t="s">
        <v>154</v>
      </c>
      <c r="B85" s="32" t="s">
        <v>55</v>
      </c>
      <c r="C85" s="13">
        <v>4636</v>
      </c>
      <c r="D85" s="13">
        <v>11388</v>
      </c>
      <c r="E85" s="13">
        <v>192943</v>
      </c>
      <c r="F85" s="13">
        <v>229353</v>
      </c>
      <c r="G85" s="13">
        <v>246274</v>
      </c>
      <c r="H85" s="13">
        <v>259792</v>
      </c>
      <c r="I85" s="13">
        <v>227308</v>
      </c>
      <c r="J85" s="13">
        <v>253672</v>
      </c>
      <c r="K85" s="13">
        <v>1069020</v>
      </c>
      <c r="L85" s="13">
        <v>220545</v>
      </c>
      <c r="M85" s="13">
        <v>239364</v>
      </c>
      <c r="N85" s="13">
        <v>330811</v>
      </c>
      <c r="O85" s="45">
        <v>344676</v>
      </c>
      <c r="P85" s="13">
        <v>453349</v>
      </c>
      <c r="Q85" s="13">
        <v>797138</v>
      </c>
      <c r="R85" s="13">
        <v>939946</v>
      </c>
      <c r="S85" s="13">
        <v>924788</v>
      </c>
      <c r="T85" s="13">
        <v>1296259</v>
      </c>
      <c r="U85" s="13">
        <v>1694282</v>
      </c>
      <c r="V85" s="25">
        <f t="shared" si="3"/>
        <v>9735544</v>
      </c>
      <c r="W85" s="26">
        <f t="shared" si="2"/>
        <v>5.9086057441497827E-4</v>
      </c>
      <c r="X85" s="9"/>
    </row>
    <row r="86" spans="1:24">
      <c r="A86" s="10" t="s">
        <v>155</v>
      </c>
      <c r="B86" s="32" t="s">
        <v>9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45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25">
        <f t="shared" si="3"/>
        <v>0</v>
      </c>
      <c r="W86" s="26">
        <f t="shared" si="2"/>
        <v>0</v>
      </c>
      <c r="X86" s="9"/>
    </row>
    <row r="87" spans="1:24">
      <c r="A87" s="10" t="s">
        <v>156</v>
      </c>
      <c r="B87" s="32" t="s">
        <v>66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30129809</v>
      </c>
      <c r="I87" s="13">
        <v>29287682</v>
      </c>
      <c r="J87" s="13">
        <v>29649445</v>
      </c>
      <c r="K87" s="13">
        <v>0</v>
      </c>
      <c r="L87" s="13">
        <v>0</v>
      </c>
      <c r="M87" s="13">
        <v>0</v>
      </c>
      <c r="N87" s="13">
        <v>0</v>
      </c>
      <c r="O87" s="45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25">
        <f t="shared" si="3"/>
        <v>89066936</v>
      </c>
      <c r="W87" s="26">
        <f t="shared" si="2"/>
        <v>5.4055675744819299E-3</v>
      </c>
      <c r="X87" s="9"/>
    </row>
    <row r="88" spans="1:24">
      <c r="A88" s="10" t="s">
        <v>157</v>
      </c>
      <c r="B88" s="32" t="s">
        <v>66</v>
      </c>
      <c r="C88" s="13">
        <v>1869000</v>
      </c>
      <c r="D88" s="13">
        <v>2202000</v>
      </c>
      <c r="E88" s="13">
        <v>2311163</v>
      </c>
      <c r="F88" s="13">
        <v>2272210</v>
      </c>
      <c r="G88" s="13">
        <v>2129874</v>
      </c>
      <c r="H88" s="13">
        <v>1988000</v>
      </c>
      <c r="I88" s="13">
        <v>1962000</v>
      </c>
      <c r="J88" s="13">
        <v>2006000</v>
      </c>
      <c r="K88" s="13">
        <v>2288000</v>
      </c>
      <c r="L88" s="13">
        <v>2464000</v>
      </c>
      <c r="M88" s="13">
        <v>2391000</v>
      </c>
      <c r="N88" s="13">
        <v>2526000</v>
      </c>
      <c r="O88" s="45">
        <v>2534000</v>
      </c>
      <c r="P88" s="13">
        <v>2664000</v>
      </c>
      <c r="Q88" s="13">
        <v>2611000</v>
      </c>
      <c r="R88" s="13">
        <v>3054000</v>
      </c>
      <c r="S88" s="13">
        <v>3036000</v>
      </c>
      <c r="T88" s="13">
        <v>2926426</v>
      </c>
      <c r="U88" s="13">
        <v>2805961</v>
      </c>
      <c r="V88" s="25">
        <f t="shared" si="3"/>
        <v>46040634</v>
      </c>
      <c r="W88" s="26">
        <f t="shared" si="2"/>
        <v>2.7942553032136446E-3</v>
      </c>
      <c r="X88" s="9"/>
    </row>
    <row r="89" spans="1:24">
      <c r="A89" s="10" t="s">
        <v>158</v>
      </c>
      <c r="B89" s="32" t="s">
        <v>66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45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25">
        <f t="shared" si="3"/>
        <v>0</v>
      </c>
      <c r="W89" s="26">
        <f t="shared" si="2"/>
        <v>0</v>
      </c>
      <c r="X89" s="9"/>
    </row>
    <row r="90" spans="1:24">
      <c r="A90" s="10" t="s">
        <v>159</v>
      </c>
      <c r="B90" s="32" t="s">
        <v>9</v>
      </c>
      <c r="C90" s="13">
        <v>0</v>
      </c>
      <c r="D90" s="13">
        <v>0</v>
      </c>
      <c r="E90" s="13">
        <v>4425639</v>
      </c>
      <c r="F90" s="13">
        <v>4082965</v>
      </c>
      <c r="G90" s="13">
        <v>6932991</v>
      </c>
      <c r="H90" s="13">
        <v>6150455</v>
      </c>
      <c r="I90" s="13">
        <v>5617829</v>
      </c>
      <c r="J90" s="13">
        <v>5492591</v>
      </c>
      <c r="K90" s="13">
        <v>4110211</v>
      </c>
      <c r="L90" s="13">
        <v>4050098</v>
      </c>
      <c r="M90" s="13">
        <v>4315626</v>
      </c>
      <c r="N90" s="13">
        <v>0</v>
      </c>
      <c r="O90" s="45">
        <v>4101664</v>
      </c>
      <c r="P90" s="13">
        <v>4866012</v>
      </c>
      <c r="Q90" s="13">
        <v>5271327</v>
      </c>
      <c r="R90" s="13">
        <v>5069071</v>
      </c>
      <c r="S90" s="13">
        <v>5093004</v>
      </c>
      <c r="T90" s="13">
        <v>5735939</v>
      </c>
      <c r="U90" s="13">
        <v>6624488</v>
      </c>
      <c r="V90" s="25">
        <f t="shared" si="3"/>
        <v>81939910</v>
      </c>
      <c r="W90" s="26">
        <f t="shared" si="2"/>
        <v>4.9730207464638463E-3</v>
      </c>
      <c r="X90" s="9"/>
    </row>
    <row r="91" spans="1:24">
      <c r="A91" s="10" t="s">
        <v>160</v>
      </c>
      <c r="B91" s="32" t="s">
        <v>68</v>
      </c>
      <c r="C91" s="13">
        <v>1245593</v>
      </c>
      <c r="D91" s="13">
        <v>1494219</v>
      </c>
      <c r="E91" s="13">
        <v>1310213</v>
      </c>
      <c r="F91" s="13">
        <v>1380081</v>
      </c>
      <c r="G91" s="13">
        <v>1436499</v>
      </c>
      <c r="H91" s="13">
        <v>1569489</v>
      </c>
      <c r="I91" s="13">
        <v>1533558</v>
      </c>
      <c r="J91" s="13">
        <v>1589613</v>
      </c>
      <c r="K91" s="13">
        <v>1790384</v>
      </c>
      <c r="L91" s="13">
        <v>1737133</v>
      </c>
      <c r="M91" s="13">
        <v>1761611</v>
      </c>
      <c r="N91" s="13">
        <v>1868144</v>
      </c>
      <c r="O91" s="45">
        <v>1742849</v>
      </c>
      <c r="P91" s="13">
        <v>2106030</v>
      </c>
      <c r="Q91" s="13">
        <v>2276709</v>
      </c>
      <c r="R91" s="13">
        <v>2099756</v>
      </c>
      <c r="S91" s="13">
        <v>2158873</v>
      </c>
      <c r="T91" s="13">
        <v>2241412</v>
      </c>
      <c r="U91" s="13">
        <v>2216647</v>
      </c>
      <c r="V91" s="25">
        <f t="shared" si="3"/>
        <v>33558813</v>
      </c>
      <c r="W91" s="26">
        <f t="shared" si="2"/>
        <v>2.0367202414025187E-3</v>
      </c>
      <c r="X91" s="9"/>
    </row>
    <row r="92" spans="1:24">
      <c r="A92" s="10" t="s">
        <v>161</v>
      </c>
      <c r="B92" s="32" t="s">
        <v>66</v>
      </c>
      <c r="C92" s="13">
        <v>5342580</v>
      </c>
      <c r="D92" s="13">
        <v>2887174</v>
      </c>
      <c r="E92" s="13">
        <v>2615608</v>
      </c>
      <c r="F92" s="13">
        <v>2672027</v>
      </c>
      <c r="G92" s="13">
        <v>2921177</v>
      </c>
      <c r="H92" s="13">
        <v>2920134</v>
      </c>
      <c r="I92" s="13">
        <v>2775173</v>
      </c>
      <c r="J92" s="13">
        <v>2598481</v>
      </c>
      <c r="K92" s="13">
        <v>3283808</v>
      </c>
      <c r="L92" s="13">
        <v>3307866</v>
      </c>
      <c r="M92" s="13">
        <v>2820871</v>
      </c>
      <c r="N92" s="13">
        <v>2930529</v>
      </c>
      <c r="O92" s="45">
        <v>3305205</v>
      </c>
      <c r="P92" s="13">
        <v>4257725</v>
      </c>
      <c r="Q92" s="13">
        <v>3902114</v>
      </c>
      <c r="R92" s="13">
        <v>4019051</v>
      </c>
      <c r="S92" s="13">
        <v>4155023</v>
      </c>
      <c r="T92" s="13">
        <v>4771982</v>
      </c>
      <c r="U92" s="13">
        <v>5701497</v>
      </c>
      <c r="V92" s="25">
        <f t="shared" si="3"/>
        <v>67188025</v>
      </c>
      <c r="W92" s="26">
        <f t="shared" si="2"/>
        <v>4.0777130733842832E-3</v>
      </c>
      <c r="X92" s="9"/>
    </row>
    <row r="93" spans="1:24">
      <c r="A93" s="10" t="s">
        <v>162</v>
      </c>
      <c r="B93" s="32" t="s">
        <v>52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45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25">
        <f t="shared" si="3"/>
        <v>0</v>
      </c>
      <c r="W93" s="26">
        <f t="shared" si="2"/>
        <v>0</v>
      </c>
      <c r="X93" s="9"/>
    </row>
    <row r="94" spans="1:24">
      <c r="A94" s="10" t="s">
        <v>163</v>
      </c>
      <c r="B94" s="32" t="s">
        <v>66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45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25">
        <f t="shared" si="3"/>
        <v>0</v>
      </c>
      <c r="W94" s="26">
        <f t="shared" si="2"/>
        <v>0</v>
      </c>
      <c r="X94" s="9"/>
    </row>
    <row r="95" spans="1:24">
      <c r="A95" s="10" t="s">
        <v>164</v>
      </c>
      <c r="B95" s="32" t="s">
        <v>48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45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25">
        <f t="shared" si="3"/>
        <v>0</v>
      </c>
      <c r="W95" s="26">
        <f t="shared" si="2"/>
        <v>0</v>
      </c>
      <c r="X95" s="9"/>
    </row>
    <row r="96" spans="1:24">
      <c r="A96" s="10" t="s">
        <v>165</v>
      </c>
      <c r="B96" s="32" t="s">
        <v>45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45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25">
        <f t="shared" si="3"/>
        <v>0</v>
      </c>
      <c r="W96" s="26">
        <f t="shared" si="2"/>
        <v>0</v>
      </c>
      <c r="X96" s="9"/>
    </row>
    <row r="97" spans="1:24">
      <c r="A97" s="10" t="s">
        <v>166</v>
      </c>
      <c r="B97" s="32" t="s">
        <v>55</v>
      </c>
      <c r="C97" s="13">
        <v>0</v>
      </c>
      <c r="D97" s="13">
        <v>0</v>
      </c>
      <c r="E97" s="13">
        <v>723542</v>
      </c>
      <c r="F97" s="13">
        <v>657085</v>
      </c>
      <c r="G97" s="13">
        <v>663247</v>
      </c>
      <c r="H97" s="13">
        <v>1204965</v>
      </c>
      <c r="I97" s="13">
        <v>669633</v>
      </c>
      <c r="J97" s="13">
        <v>614990</v>
      </c>
      <c r="K97" s="13">
        <v>642626</v>
      </c>
      <c r="L97" s="13">
        <v>616356</v>
      </c>
      <c r="M97" s="13">
        <v>642355</v>
      </c>
      <c r="N97" s="13">
        <v>647813</v>
      </c>
      <c r="O97" s="45">
        <v>706423</v>
      </c>
      <c r="P97" s="13">
        <v>657315</v>
      </c>
      <c r="Q97" s="13">
        <v>716041</v>
      </c>
      <c r="R97" s="13">
        <v>760982</v>
      </c>
      <c r="S97" s="13">
        <v>750078</v>
      </c>
      <c r="T97" s="13">
        <v>877345</v>
      </c>
      <c r="U97" s="13">
        <v>1014550</v>
      </c>
      <c r="V97" s="25">
        <f t="shared" si="3"/>
        <v>12565346</v>
      </c>
      <c r="W97" s="26">
        <f t="shared" si="2"/>
        <v>7.6260428336443755E-4</v>
      </c>
      <c r="X97" s="9"/>
    </row>
    <row r="98" spans="1:24">
      <c r="A98" s="10" t="s">
        <v>167</v>
      </c>
      <c r="B98" s="32" t="s">
        <v>54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6043991</v>
      </c>
      <c r="N98" s="13">
        <v>5644206</v>
      </c>
      <c r="O98" s="45">
        <v>8042587</v>
      </c>
      <c r="P98" s="13">
        <v>7925518</v>
      </c>
      <c r="Q98" s="13">
        <v>7702082</v>
      </c>
      <c r="R98" s="13">
        <v>8287031</v>
      </c>
      <c r="S98" s="13">
        <v>8198591</v>
      </c>
      <c r="T98" s="13">
        <v>8604921</v>
      </c>
      <c r="U98" s="13">
        <v>8866233</v>
      </c>
      <c r="V98" s="25">
        <f t="shared" si="3"/>
        <v>69315160</v>
      </c>
      <c r="W98" s="26">
        <f t="shared" si="2"/>
        <v>4.2068111708258036E-3</v>
      </c>
      <c r="X98" s="9"/>
    </row>
    <row r="99" spans="1:24">
      <c r="A99" s="10" t="s">
        <v>168</v>
      </c>
      <c r="B99" s="32" t="s">
        <v>43</v>
      </c>
      <c r="C99" s="13">
        <v>494583</v>
      </c>
      <c r="D99" s="13">
        <v>517364</v>
      </c>
      <c r="E99" s="13">
        <v>804571</v>
      </c>
      <c r="F99" s="13">
        <v>904217</v>
      </c>
      <c r="G99" s="13">
        <v>943935</v>
      </c>
      <c r="H99" s="13">
        <v>946749</v>
      </c>
      <c r="I99" s="13">
        <v>1004191</v>
      </c>
      <c r="J99" s="13">
        <v>2260122</v>
      </c>
      <c r="K99" s="13">
        <v>2613386</v>
      </c>
      <c r="L99" s="13">
        <v>2150921</v>
      </c>
      <c r="M99" s="13">
        <v>2067226</v>
      </c>
      <c r="N99" s="13">
        <v>1977710</v>
      </c>
      <c r="O99" s="45">
        <v>2099544</v>
      </c>
      <c r="P99" s="13">
        <v>1975440</v>
      </c>
      <c r="Q99" s="13">
        <v>703020</v>
      </c>
      <c r="R99" s="13">
        <v>0</v>
      </c>
      <c r="S99" s="13">
        <v>0</v>
      </c>
      <c r="T99" s="13">
        <v>0</v>
      </c>
      <c r="U99" s="13">
        <v>0</v>
      </c>
      <c r="V99" s="25">
        <f t="shared" si="3"/>
        <v>21462979</v>
      </c>
      <c r="W99" s="26">
        <f t="shared" si="2"/>
        <v>1.3026111433112127E-3</v>
      </c>
      <c r="X99" s="9"/>
    </row>
    <row r="100" spans="1:24">
      <c r="A100" s="10" t="s">
        <v>169</v>
      </c>
      <c r="B100" s="32" t="s">
        <v>55</v>
      </c>
      <c r="C100" s="13">
        <v>0</v>
      </c>
      <c r="D100" s="13">
        <v>0</v>
      </c>
      <c r="E100" s="13">
        <v>122549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45">
        <v>0</v>
      </c>
      <c r="P100" s="13">
        <v>503991</v>
      </c>
      <c r="Q100" s="13">
        <v>617751</v>
      </c>
      <c r="R100" s="13">
        <v>535051</v>
      </c>
      <c r="S100" s="13">
        <v>606576</v>
      </c>
      <c r="T100" s="13">
        <v>738513</v>
      </c>
      <c r="U100" s="13">
        <v>918637</v>
      </c>
      <c r="V100" s="25">
        <f t="shared" si="3"/>
        <v>4043068</v>
      </c>
      <c r="W100" s="26">
        <f t="shared" si="2"/>
        <v>2.4537811968995438E-4</v>
      </c>
      <c r="X100" s="9"/>
    </row>
    <row r="101" spans="1:24">
      <c r="A101" s="10" t="s">
        <v>170</v>
      </c>
      <c r="B101" s="32" t="s">
        <v>50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45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25">
        <f t="shared" si="3"/>
        <v>0</v>
      </c>
      <c r="W101" s="26">
        <f t="shared" si="2"/>
        <v>0</v>
      </c>
      <c r="X101" s="9"/>
    </row>
    <row r="102" spans="1:24">
      <c r="A102" s="10" t="s">
        <v>171</v>
      </c>
      <c r="B102" s="32" t="s">
        <v>69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45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25">
        <f t="shared" si="3"/>
        <v>0</v>
      </c>
      <c r="W102" s="26">
        <f t="shared" si="2"/>
        <v>0</v>
      </c>
      <c r="X102" s="9"/>
    </row>
    <row r="103" spans="1:24">
      <c r="A103" s="10" t="s">
        <v>172</v>
      </c>
      <c r="B103" s="32" t="s">
        <v>66</v>
      </c>
      <c r="C103" s="13">
        <v>1652032</v>
      </c>
      <c r="D103" s="13">
        <v>1519619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45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25">
        <f t="shared" si="3"/>
        <v>3171651</v>
      </c>
      <c r="W103" s="26">
        <f t="shared" si="2"/>
        <v>1.9249089025778532E-4</v>
      </c>
      <c r="X103" s="9"/>
    </row>
    <row r="104" spans="1:24">
      <c r="A104" s="10" t="s">
        <v>173</v>
      </c>
      <c r="B104" s="32" t="s">
        <v>50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45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25">
        <f t="shared" si="3"/>
        <v>0</v>
      </c>
      <c r="W104" s="26">
        <f t="shared" si="2"/>
        <v>0</v>
      </c>
      <c r="X104" s="9"/>
    </row>
    <row r="105" spans="1:24">
      <c r="A105" s="10" t="s">
        <v>174</v>
      </c>
      <c r="B105" s="32" t="s">
        <v>45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23021</v>
      </c>
      <c r="K105" s="13">
        <v>0</v>
      </c>
      <c r="L105" s="13">
        <v>0</v>
      </c>
      <c r="M105" s="13">
        <v>0</v>
      </c>
      <c r="N105" s="13">
        <v>0</v>
      </c>
      <c r="O105" s="45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25">
        <f t="shared" si="3"/>
        <v>23021</v>
      </c>
      <c r="W105" s="26">
        <f t="shared" si="2"/>
        <v>1.3971691036070727E-6</v>
      </c>
      <c r="X105" s="9"/>
    </row>
    <row r="106" spans="1:24">
      <c r="A106" s="10" t="s">
        <v>544</v>
      </c>
      <c r="B106" s="32" t="s">
        <v>37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45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25">
        <f t="shared" si="3"/>
        <v>0</v>
      </c>
      <c r="W106" s="26">
        <f t="shared" si="2"/>
        <v>0</v>
      </c>
      <c r="X106" s="9"/>
    </row>
    <row r="107" spans="1:24">
      <c r="A107" s="10" t="s">
        <v>175</v>
      </c>
      <c r="B107" s="32" t="s">
        <v>31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45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25">
        <f t="shared" si="3"/>
        <v>0</v>
      </c>
      <c r="W107" s="26">
        <f t="shared" si="2"/>
        <v>0</v>
      </c>
      <c r="X107" s="9"/>
    </row>
    <row r="108" spans="1:24">
      <c r="A108" s="10" t="s">
        <v>176</v>
      </c>
      <c r="B108" s="32" t="s">
        <v>36</v>
      </c>
      <c r="C108" s="13">
        <v>0</v>
      </c>
      <c r="D108" s="13">
        <v>0</v>
      </c>
      <c r="E108" s="13">
        <v>0</v>
      </c>
      <c r="F108" s="13">
        <v>0</v>
      </c>
      <c r="G108" s="13">
        <v>2632495</v>
      </c>
      <c r="H108" s="13">
        <v>2215149</v>
      </c>
      <c r="I108" s="13">
        <v>2079629</v>
      </c>
      <c r="J108" s="13">
        <v>2112681</v>
      </c>
      <c r="K108" s="13">
        <v>1630805</v>
      </c>
      <c r="L108" s="13">
        <v>2529727</v>
      </c>
      <c r="M108" s="13">
        <v>2711151</v>
      </c>
      <c r="N108" s="13">
        <v>2582181</v>
      </c>
      <c r="O108" s="45">
        <v>2580185</v>
      </c>
      <c r="P108" s="13">
        <v>2897190</v>
      </c>
      <c r="Q108" s="13">
        <v>2942934</v>
      </c>
      <c r="R108" s="13">
        <v>3086092</v>
      </c>
      <c r="S108" s="13">
        <v>5481034</v>
      </c>
      <c r="T108" s="13">
        <v>2735655</v>
      </c>
      <c r="U108" s="13">
        <v>2896200</v>
      </c>
      <c r="V108" s="25">
        <f t="shared" si="3"/>
        <v>41113108</v>
      </c>
      <c r="W108" s="26">
        <f t="shared" si="2"/>
        <v>2.4951984818583368E-3</v>
      </c>
      <c r="X108" s="9"/>
    </row>
    <row r="109" spans="1:24">
      <c r="A109" s="10" t="s">
        <v>177</v>
      </c>
      <c r="B109" s="32" t="s">
        <v>14</v>
      </c>
      <c r="C109" s="13">
        <v>522833</v>
      </c>
      <c r="D109" s="13">
        <v>370775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45">
        <v>0</v>
      </c>
      <c r="P109" s="13">
        <v>923966</v>
      </c>
      <c r="Q109" s="13">
        <v>677370</v>
      </c>
      <c r="R109" s="13">
        <v>719320</v>
      </c>
      <c r="S109" s="13">
        <v>943807</v>
      </c>
      <c r="T109" s="13">
        <v>950023</v>
      </c>
      <c r="U109" s="13">
        <v>1624636</v>
      </c>
      <c r="V109" s="25">
        <f t="shared" si="3"/>
        <v>6732730</v>
      </c>
      <c r="W109" s="26">
        <f t="shared" si="2"/>
        <v>4.0861658220444144E-4</v>
      </c>
      <c r="X109" s="9"/>
    </row>
    <row r="110" spans="1:24">
      <c r="A110" s="10" t="s">
        <v>178</v>
      </c>
      <c r="B110" s="32" t="s">
        <v>477</v>
      </c>
      <c r="C110" s="13">
        <v>0</v>
      </c>
      <c r="D110" s="13">
        <v>0</v>
      </c>
      <c r="E110" s="13">
        <v>0</v>
      </c>
      <c r="F110" s="13">
        <v>0</v>
      </c>
      <c r="G110" s="13">
        <v>50000</v>
      </c>
      <c r="H110" s="13">
        <v>5000</v>
      </c>
      <c r="I110" s="13">
        <v>0</v>
      </c>
      <c r="J110" s="13">
        <v>0</v>
      </c>
      <c r="K110" s="13">
        <v>123144</v>
      </c>
      <c r="L110" s="13">
        <v>0</v>
      </c>
      <c r="M110" s="13">
        <v>363713</v>
      </c>
      <c r="N110" s="13">
        <v>358466</v>
      </c>
      <c r="O110" s="45">
        <v>358218</v>
      </c>
      <c r="P110" s="13">
        <v>407743</v>
      </c>
      <c r="Q110" s="13">
        <v>473721</v>
      </c>
      <c r="R110" s="13">
        <v>426860</v>
      </c>
      <c r="S110" s="13">
        <v>400</v>
      </c>
      <c r="T110" s="13">
        <v>464991</v>
      </c>
      <c r="U110" s="13">
        <v>644108</v>
      </c>
      <c r="V110" s="25">
        <f t="shared" si="3"/>
        <v>3676364</v>
      </c>
      <c r="W110" s="26">
        <f t="shared" si="2"/>
        <v>2.2312246185714402E-4</v>
      </c>
      <c r="X110" s="9"/>
    </row>
    <row r="111" spans="1:24">
      <c r="A111" s="10" t="s">
        <v>179</v>
      </c>
      <c r="B111" s="32" t="s">
        <v>32</v>
      </c>
      <c r="C111" s="13">
        <v>120203</v>
      </c>
      <c r="D111" s="13">
        <v>148252</v>
      </c>
      <c r="E111" s="13">
        <v>177927</v>
      </c>
      <c r="F111" s="13">
        <v>223005</v>
      </c>
      <c r="G111" s="13">
        <v>196738</v>
      </c>
      <c r="H111" s="13">
        <v>192668</v>
      </c>
      <c r="I111" s="13">
        <v>214704</v>
      </c>
      <c r="J111" s="13">
        <v>240499</v>
      </c>
      <c r="K111" s="13">
        <v>228779</v>
      </c>
      <c r="L111" s="13">
        <v>238805</v>
      </c>
      <c r="M111" s="13">
        <v>255072</v>
      </c>
      <c r="N111" s="13">
        <v>272011</v>
      </c>
      <c r="O111" s="45">
        <v>294009</v>
      </c>
      <c r="P111" s="13">
        <v>263421</v>
      </c>
      <c r="Q111" s="13">
        <v>271131</v>
      </c>
      <c r="R111" s="13">
        <v>0</v>
      </c>
      <c r="S111" s="13">
        <v>284973</v>
      </c>
      <c r="T111" s="13">
        <v>294450</v>
      </c>
      <c r="U111" s="13">
        <v>402238</v>
      </c>
      <c r="V111" s="25">
        <f t="shared" si="3"/>
        <v>4318885</v>
      </c>
      <c r="W111" s="26">
        <f t="shared" si="2"/>
        <v>2.621177483181457E-4</v>
      </c>
      <c r="X111" s="9"/>
    </row>
    <row r="112" spans="1:24">
      <c r="A112" s="10" t="s">
        <v>180</v>
      </c>
      <c r="B112" s="32" t="s">
        <v>47</v>
      </c>
      <c r="C112" s="13">
        <v>3124622</v>
      </c>
      <c r="D112" s="13">
        <v>3508245</v>
      </c>
      <c r="E112" s="13">
        <v>3573373</v>
      </c>
      <c r="F112" s="13">
        <v>3188117</v>
      </c>
      <c r="G112" s="13">
        <v>3615263</v>
      </c>
      <c r="H112" s="13">
        <v>3790306</v>
      </c>
      <c r="I112" s="13">
        <v>4037045</v>
      </c>
      <c r="J112" s="13">
        <v>4052480</v>
      </c>
      <c r="K112" s="13">
        <v>4508095</v>
      </c>
      <c r="L112" s="13">
        <v>3313863</v>
      </c>
      <c r="M112" s="13">
        <v>3146848</v>
      </c>
      <c r="N112" s="13">
        <v>3588159</v>
      </c>
      <c r="O112" s="45">
        <v>3461798</v>
      </c>
      <c r="P112" s="13">
        <v>3746591</v>
      </c>
      <c r="Q112" s="13">
        <v>3796401</v>
      </c>
      <c r="R112" s="13">
        <v>3807995</v>
      </c>
      <c r="S112" s="13">
        <v>3574760</v>
      </c>
      <c r="T112" s="13">
        <v>0</v>
      </c>
      <c r="U112" s="13">
        <v>0</v>
      </c>
      <c r="V112" s="25">
        <f t="shared" si="3"/>
        <v>61833961</v>
      </c>
      <c r="W112" s="26">
        <f t="shared" si="2"/>
        <v>3.7527692047628122E-3</v>
      </c>
      <c r="X112" s="9"/>
    </row>
    <row r="113" spans="1:24">
      <c r="A113" s="10" t="s">
        <v>181</v>
      </c>
      <c r="B113" s="32" t="s">
        <v>478</v>
      </c>
      <c r="C113" s="13">
        <v>0</v>
      </c>
      <c r="D113" s="13">
        <v>0</v>
      </c>
      <c r="E113" s="13">
        <v>424873</v>
      </c>
      <c r="F113" s="13">
        <v>445114</v>
      </c>
      <c r="G113" s="13">
        <v>471210</v>
      </c>
      <c r="H113" s="13">
        <v>461242</v>
      </c>
      <c r="I113" s="13">
        <v>546403</v>
      </c>
      <c r="J113" s="13">
        <v>472869</v>
      </c>
      <c r="K113" s="13">
        <v>465080</v>
      </c>
      <c r="L113" s="13">
        <v>598417</v>
      </c>
      <c r="M113" s="13">
        <v>584735</v>
      </c>
      <c r="N113" s="13">
        <v>631886</v>
      </c>
      <c r="O113" s="45">
        <v>809076</v>
      </c>
      <c r="P113" s="13">
        <v>752125</v>
      </c>
      <c r="Q113" s="13">
        <v>775045</v>
      </c>
      <c r="R113" s="13">
        <v>0</v>
      </c>
      <c r="S113" s="13">
        <v>0</v>
      </c>
      <c r="T113" s="13">
        <v>0</v>
      </c>
      <c r="U113" s="13">
        <v>0</v>
      </c>
      <c r="V113" s="25">
        <f t="shared" si="3"/>
        <v>7438075</v>
      </c>
      <c r="W113" s="26">
        <f t="shared" si="2"/>
        <v>4.5142472439564646E-4</v>
      </c>
      <c r="X113" s="9"/>
    </row>
    <row r="114" spans="1:24">
      <c r="A114" s="10" t="s">
        <v>182</v>
      </c>
      <c r="B114" s="32" t="s">
        <v>45</v>
      </c>
      <c r="C114" s="13">
        <v>1551896</v>
      </c>
      <c r="D114" s="13">
        <v>1348816</v>
      </c>
      <c r="E114" s="13">
        <v>1298357</v>
      </c>
      <c r="F114" s="13">
        <v>1250825</v>
      </c>
      <c r="G114" s="13">
        <v>1371850</v>
      </c>
      <c r="H114" s="13">
        <v>1710426</v>
      </c>
      <c r="I114" s="13">
        <v>1334760</v>
      </c>
      <c r="J114" s="13">
        <v>1584593</v>
      </c>
      <c r="K114" s="13">
        <v>1750641</v>
      </c>
      <c r="L114" s="13">
        <v>1581371</v>
      </c>
      <c r="M114" s="13">
        <v>1856680</v>
      </c>
      <c r="N114" s="13">
        <v>2337436</v>
      </c>
      <c r="O114" s="45">
        <v>2607828</v>
      </c>
      <c r="P114" s="13">
        <v>2306365</v>
      </c>
      <c r="Q114" s="13">
        <v>2270885</v>
      </c>
      <c r="R114" s="13">
        <v>2235188</v>
      </c>
      <c r="S114" s="13">
        <v>2528108</v>
      </c>
      <c r="T114" s="13">
        <v>2615995</v>
      </c>
      <c r="U114" s="13">
        <v>3132588</v>
      </c>
      <c r="V114" s="25">
        <f t="shared" si="3"/>
        <v>36674608</v>
      </c>
      <c r="W114" s="26">
        <f t="shared" si="2"/>
        <v>2.2258211713001509E-3</v>
      </c>
      <c r="X114" s="9"/>
    </row>
    <row r="115" spans="1:24">
      <c r="A115" s="10" t="s">
        <v>183</v>
      </c>
      <c r="B115" s="32" t="s">
        <v>9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45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25">
        <f t="shared" si="3"/>
        <v>0</v>
      </c>
      <c r="W115" s="26">
        <f t="shared" si="2"/>
        <v>0</v>
      </c>
      <c r="X115" s="9"/>
    </row>
    <row r="116" spans="1:24">
      <c r="A116" s="10" t="s">
        <v>184</v>
      </c>
      <c r="B116" s="32" t="s">
        <v>55</v>
      </c>
      <c r="C116" s="13">
        <v>766983</v>
      </c>
      <c r="D116" s="13">
        <v>801508</v>
      </c>
      <c r="E116" s="13">
        <v>1086681</v>
      </c>
      <c r="F116" s="13">
        <v>0</v>
      </c>
      <c r="G116" s="13">
        <v>0</v>
      </c>
      <c r="H116" s="13">
        <v>0</v>
      </c>
      <c r="I116" s="13">
        <v>0</v>
      </c>
      <c r="J116" s="13">
        <v>894141</v>
      </c>
      <c r="K116" s="13">
        <v>915412</v>
      </c>
      <c r="L116" s="13">
        <v>1055125</v>
      </c>
      <c r="M116" s="13">
        <v>1520866</v>
      </c>
      <c r="N116" s="13">
        <v>1481339</v>
      </c>
      <c r="O116" s="45">
        <v>1205604</v>
      </c>
      <c r="P116" s="13">
        <v>1109078</v>
      </c>
      <c r="Q116" s="13">
        <v>1098933</v>
      </c>
      <c r="R116" s="13">
        <v>1117827</v>
      </c>
      <c r="S116" s="13">
        <v>1233241</v>
      </c>
      <c r="T116" s="13">
        <v>1286607</v>
      </c>
      <c r="U116" s="13">
        <v>1672757</v>
      </c>
      <c r="V116" s="25">
        <f t="shared" si="3"/>
        <v>17246102</v>
      </c>
      <c r="W116" s="26">
        <f t="shared" si="2"/>
        <v>1.0466843695780437E-3</v>
      </c>
      <c r="X116" s="9"/>
    </row>
    <row r="117" spans="1:24">
      <c r="A117" s="10" t="s">
        <v>185</v>
      </c>
      <c r="B117" s="32" t="s">
        <v>37</v>
      </c>
      <c r="C117" s="13">
        <v>7409013</v>
      </c>
      <c r="D117" s="13">
        <v>9694353</v>
      </c>
      <c r="E117" s="13">
        <v>9648438</v>
      </c>
      <c r="F117" s="13">
        <v>11798898</v>
      </c>
      <c r="G117" s="13">
        <v>11314321</v>
      </c>
      <c r="H117" s="13">
        <v>9526082</v>
      </c>
      <c r="I117" s="13">
        <v>9268422</v>
      </c>
      <c r="J117" s="13">
        <v>9965195</v>
      </c>
      <c r="K117" s="13">
        <v>9421395</v>
      </c>
      <c r="L117" s="13">
        <v>9002120</v>
      </c>
      <c r="M117" s="13">
        <v>12399859</v>
      </c>
      <c r="N117" s="13">
        <v>12335450</v>
      </c>
      <c r="O117" s="45">
        <v>12660852</v>
      </c>
      <c r="P117" s="13">
        <v>12589947</v>
      </c>
      <c r="Q117" s="13">
        <v>13972386</v>
      </c>
      <c r="R117" s="13">
        <v>21906050</v>
      </c>
      <c r="S117" s="13">
        <v>20986533</v>
      </c>
      <c r="T117" s="13">
        <v>17628481</v>
      </c>
      <c r="U117" s="13">
        <v>25041903</v>
      </c>
      <c r="V117" s="25">
        <f t="shared" si="3"/>
        <v>246569698</v>
      </c>
      <c r="W117" s="26">
        <f t="shared" si="2"/>
        <v>1.4964578599162792E-2</v>
      </c>
      <c r="X117" s="9"/>
    </row>
    <row r="118" spans="1:24">
      <c r="A118" s="10" t="s">
        <v>186</v>
      </c>
      <c r="B118" s="32" t="s">
        <v>37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45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25">
        <f t="shared" si="3"/>
        <v>0</v>
      </c>
      <c r="W118" s="26">
        <f t="shared" si="2"/>
        <v>0</v>
      </c>
      <c r="X118" s="9"/>
    </row>
    <row r="119" spans="1:24">
      <c r="A119" s="10" t="s">
        <v>187</v>
      </c>
      <c r="B119" s="32" t="s">
        <v>58</v>
      </c>
      <c r="C119" s="13">
        <v>9413064</v>
      </c>
      <c r="D119" s="13">
        <v>10291126</v>
      </c>
      <c r="E119" s="13">
        <v>10154973</v>
      </c>
      <c r="F119" s="13">
        <v>10854952</v>
      </c>
      <c r="G119" s="13">
        <v>11626423</v>
      </c>
      <c r="H119" s="13">
        <v>11395416</v>
      </c>
      <c r="I119" s="13">
        <v>11946095</v>
      </c>
      <c r="J119" s="13">
        <v>11548352</v>
      </c>
      <c r="K119" s="13">
        <v>13185767</v>
      </c>
      <c r="L119" s="13">
        <v>12073065</v>
      </c>
      <c r="M119" s="13">
        <v>11122910</v>
      </c>
      <c r="N119" s="13">
        <v>11430473</v>
      </c>
      <c r="O119" s="45">
        <v>11820595</v>
      </c>
      <c r="P119" s="13">
        <v>11781254</v>
      </c>
      <c r="Q119" s="13">
        <v>11835372</v>
      </c>
      <c r="R119" s="13">
        <v>11851624</v>
      </c>
      <c r="S119" s="13">
        <v>12196600</v>
      </c>
      <c r="T119" s="13">
        <v>15424270</v>
      </c>
      <c r="U119" s="13">
        <v>18526293</v>
      </c>
      <c r="V119" s="25">
        <f t="shared" si="3"/>
        <v>228478624</v>
      </c>
      <c r="W119" s="26">
        <f t="shared" si="2"/>
        <v>1.3866611975477061E-2</v>
      </c>
      <c r="X119" s="9"/>
    </row>
    <row r="120" spans="1:24">
      <c r="A120" s="10" t="s">
        <v>188</v>
      </c>
      <c r="B120" s="32" t="s">
        <v>48</v>
      </c>
      <c r="C120" s="13">
        <v>1819764</v>
      </c>
      <c r="D120" s="13">
        <v>1615485</v>
      </c>
      <c r="E120" s="13">
        <v>1791082</v>
      </c>
      <c r="F120" s="13">
        <v>1925301</v>
      </c>
      <c r="G120" s="13">
        <v>2116558</v>
      </c>
      <c r="H120" s="13">
        <v>3613862</v>
      </c>
      <c r="I120" s="13">
        <v>3792146</v>
      </c>
      <c r="J120" s="13">
        <v>4899066</v>
      </c>
      <c r="K120" s="13">
        <v>18371204</v>
      </c>
      <c r="L120" s="13">
        <v>7243072</v>
      </c>
      <c r="M120" s="13">
        <v>3863773</v>
      </c>
      <c r="N120" s="13">
        <v>5548321</v>
      </c>
      <c r="O120" s="45">
        <v>3965186</v>
      </c>
      <c r="P120" s="13">
        <v>4251001</v>
      </c>
      <c r="Q120" s="13">
        <v>4223125</v>
      </c>
      <c r="R120" s="13">
        <v>3590962</v>
      </c>
      <c r="S120" s="13">
        <v>4624362</v>
      </c>
      <c r="T120" s="13">
        <v>4248677</v>
      </c>
      <c r="U120" s="13">
        <v>3940831</v>
      </c>
      <c r="V120" s="25">
        <f t="shared" si="3"/>
        <v>85443778</v>
      </c>
      <c r="W120" s="26">
        <f t="shared" si="2"/>
        <v>5.1856742416516105E-3</v>
      </c>
      <c r="X120" s="9"/>
    </row>
    <row r="121" spans="1:24">
      <c r="A121" s="10" t="s">
        <v>189</v>
      </c>
      <c r="B121" s="32" t="s">
        <v>15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34700</v>
      </c>
      <c r="L121" s="13">
        <v>54241</v>
      </c>
      <c r="M121" s="13">
        <v>0</v>
      </c>
      <c r="N121" s="13">
        <v>0</v>
      </c>
      <c r="O121" s="45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25">
        <f t="shared" si="3"/>
        <v>88941</v>
      </c>
      <c r="W121" s="26">
        <f t="shared" si="2"/>
        <v>5.3979243839935998E-6</v>
      </c>
      <c r="X121" s="9"/>
    </row>
    <row r="122" spans="1:24">
      <c r="A122" s="10" t="s">
        <v>190</v>
      </c>
      <c r="B122" s="32" t="s">
        <v>68</v>
      </c>
      <c r="C122" s="13">
        <v>448830</v>
      </c>
      <c r="D122" s="13">
        <v>546297</v>
      </c>
      <c r="E122" s="13">
        <v>796463</v>
      </c>
      <c r="F122" s="13">
        <v>880145</v>
      </c>
      <c r="G122" s="13">
        <v>2104985</v>
      </c>
      <c r="H122" s="13">
        <v>1038528</v>
      </c>
      <c r="I122" s="13">
        <v>1154422</v>
      </c>
      <c r="J122" s="13">
        <v>1228665</v>
      </c>
      <c r="K122" s="13">
        <v>1173596</v>
      </c>
      <c r="L122" s="13">
        <v>1077660</v>
      </c>
      <c r="M122" s="13">
        <v>967000</v>
      </c>
      <c r="N122" s="13">
        <v>1078320</v>
      </c>
      <c r="O122" s="45">
        <v>1492562</v>
      </c>
      <c r="P122" s="13">
        <v>1681191</v>
      </c>
      <c r="Q122" s="13">
        <v>1841011</v>
      </c>
      <c r="R122" s="13">
        <v>2091592</v>
      </c>
      <c r="S122" s="13">
        <v>2145163</v>
      </c>
      <c r="T122" s="13">
        <v>2964412</v>
      </c>
      <c r="U122" s="13">
        <v>3628652</v>
      </c>
      <c r="V122" s="25">
        <f t="shared" si="3"/>
        <v>28339494</v>
      </c>
      <c r="W122" s="26">
        <f t="shared" si="2"/>
        <v>1.7199541908977896E-3</v>
      </c>
      <c r="X122" s="9"/>
    </row>
    <row r="123" spans="1:24">
      <c r="A123" s="10" t="s">
        <v>191</v>
      </c>
      <c r="B123" s="32" t="s">
        <v>55</v>
      </c>
      <c r="C123" s="13">
        <v>0</v>
      </c>
      <c r="D123" s="13">
        <v>259058</v>
      </c>
      <c r="E123" s="13">
        <v>187165</v>
      </c>
      <c r="F123" s="13">
        <v>214922</v>
      </c>
      <c r="G123" s="13">
        <v>296713</v>
      </c>
      <c r="H123" s="13">
        <v>1319090</v>
      </c>
      <c r="I123" s="13">
        <v>0</v>
      </c>
      <c r="J123" s="13">
        <v>745180</v>
      </c>
      <c r="K123" s="13">
        <v>839840</v>
      </c>
      <c r="L123" s="13">
        <v>1026657</v>
      </c>
      <c r="M123" s="13">
        <v>0</v>
      </c>
      <c r="N123" s="13">
        <v>941873</v>
      </c>
      <c r="O123" s="45">
        <v>1102055</v>
      </c>
      <c r="P123" s="13">
        <v>1120926</v>
      </c>
      <c r="Q123" s="13">
        <v>1185135</v>
      </c>
      <c r="R123" s="13">
        <v>1196434</v>
      </c>
      <c r="S123" s="13">
        <v>1359845</v>
      </c>
      <c r="T123" s="13">
        <v>1220205</v>
      </c>
      <c r="U123" s="13">
        <v>1263079</v>
      </c>
      <c r="V123" s="25">
        <f t="shared" si="3"/>
        <v>14278177</v>
      </c>
      <c r="W123" s="26">
        <f t="shared" si="2"/>
        <v>8.6655782808014959E-4</v>
      </c>
      <c r="X123" s="9"/>
    </row>
    <row r="124" spans="1:24">
      <c r="A124" s="10" t="s">
        <v>192</v>
      </c>
      <c r="B124" s="32" t="s">
        <v>36</v>
      </c>
      <c r="C124" s="13">
        <v>0</v>
      </c>
      <c r="D124" s="13">
        <v>32855</v>
      </c>
      <c r="E124" s="13">
        <v>161796</v>
      </c>
      <c r="F124" s="13">
        <v>241167</v>
      </c>
      <c r="G124" s="13">
        <v>322279</v>
      </c>
      <c r="H124" s="13">
        <v>364080</v>
      </c>
      <c r="I124" s="13">
        <v>371260</v>
      </c>
      <c r="J124" s="13">
        <v>520614</v>
      </c>
      <c r="K124" s="13">
        <v>332126</v>
      </c>
      <c r="L124" s="13">
        <v>204558</v>
      </c>
      <c r="M124" s="13">
        <v>219554</v>
      </c>
      <c r="N124" s="13">
        <v>254408</v>
      </c>
      <c r="O124" s="45">
        <v>326419</v>
      </c>
      <c r="P124" s="13">
        <v>259349</v>
      </c>
      <c r="Q124" s="13">
        <v>701707</v>
      </c>
      <c r="R124" s="13">
        <v>660324</v>
      </c>
      <c r="S124" s="13">
        <v>794187</v>
      </c>
      <c r="T124" s="13">
        <v>649337</v>
      </c>
      <c r="U124" s="13">
        <v>811900</v>
      </c>
      <c r="V124" s="25">
        <f t="shared" si="3"/>
        <v>7227920</v>
      </c>
      <c r="W124" s="26">
        <f t="shared" si="2"/>
        <v>4.3867019275199308E-4</v>
      </c>
      <c r="X124" s="9"/>
    </row>
    <row r="125" spans="1:24">
      <c r="A125" s="10" t="s">
        <v>193</v>
      </c>
      <c r="B125" s="32" t="s">
        <v>4</v>
      </c>
      <c r="C125" s="13">
        <v>20290310</v>
      </c>
      <c r="D125" s="13">
        <v>22419108</v>
      </c>
      <c r="E125" s="13">
        <v>22782194</v>
      </c>
      <c r="F125" s="13">
        <v>26050756</v>
      </c>
      <c r="G125" s="13">
        <v>24877633</v>
      </c>
      <c r="H125" s="13">
        <v>24912966</v>
      </c>
      <c r="I125" s="13">
        <v>27300793</v>
      </c>
      <c r="J125" s="13">
        <v>27055731</v>
      </c>
      <c r="K125" s="13">
        <v>28055386</v>
      </c>
      <c r="L125" s="13">
        <v>27607842</v>
      </c>
      <c r="M125" s="13">
        <v>27884979</v>
      </c>
      <c r="N125" s="13">
        <v>32406851</v>
      </c>
      <c r="O125" s="45">
        <v>37722806</v>
      </c>
      <c r="P125" s="13">
        <v>38837153</v>
      </c>
      <c r="Q125" s="13">
        <v>40015798</v>
      </c>
      <c r="R125" s="13">
        <v>42717489</v>
      </c>
      <c r="S125" s="13">
        <v>41930458</v>
      </c>
      <c r="T125" s="13">
        <v>48568548</v>
      </c>
      <c r="U125" s="13">
        <v>50153255</v>
      </c>
      <c r="V125" s="25">
        <f t="shared" si="3"/>
        <v>611590056</v>
      </c>
      <c r="W125" s="26">
        <f t="shared" si="2"/>
        <v>3.7118054398875784E-2</v>
      </c>
      <c r="X125" s="9"/>
    </row>
    <row r="126" spans="1:24">
      <c r="A126" s="10" t="s">
        <v>194</v>
      </c>
      <c r="B126" s="32" t="s">
        <v>52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45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25">
        <f t="shared" si="3"/>
        <v>0</v>
      </c>
      <c r="W126" s="26">
        <f t="shared" si="2"/>
        <v>0</v>
      </c>
      <c r="X126" s="9"/>
    </row>
    <row r="127" spans="1:24">
      <c r="A127" s="10" t="s">
        <v>195</v>
      </c>
      <c r="B127" s="32" t="s">
        <v>5</v>
      </c>
      <c r="C127" s="13">
        <v>120255</v>
      </c>
      <c r="D127" s="13">
        <v>90199</v>
      </c>
      <c r="E127" s="13">
        <v>44408</v>
      </c>
      <c r="F127" s="13">
        <v>44344</v>
      </c>
      <c r="G127" s="13">
        <v>44454</v>
      </c>
      <c r="H127" s="13">
        <v>44461</v>
      </c>
      <c r="I127" s="13">
        <v>44462</v>
      </c>
      <c r="J127" s="13">
        <v>49672</v>
      </c>
      <c r="K127" s="13">
        <v>57264</v>
      </c>
      <c r="L127" s="13">
        <v>57191</v>
      </c>
      <c r="M127" s="13">
        <v>57185</v>
      </c>
      <c r="N127" s="13">
        <v>56926</v>
      </c>
      <c r="O127" s="45">
        <v>56926</v>
      </c>
      <c r="P127" s="13">
        <v>56926</v>
      </c>
      <c r="Q127" s="13">
        <v>59316</v>
      </c>
      <c r="R127" s="13">
        <v>85611</v>
      </c>
      <c r="S127" s="13">
        <v>85758</v>
      </c>
      <c r="T127" s="13">
        <v>86491</v>
      </c>
      <c r="U127" s="13">
        <v>87117</v>
      </c>
      <c r="V127" s="25">
        <f t="shared" si="3"/>
        <v>1228966</v>
      </c>
      <c r="W127" s="26">
        <f t="shared" si="2"/>
        <v>7.4587260526630891E-5</v>
      </c>
      <c r="X127" s="9"/>
    </row>
    <row r="128" spans="1:24">
      <c r="A128" s="10" t="s">
        <v>196</v>
      </c>
      <c r="B128" s="32" t="s">
        <v>45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45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25">
        <f t="shared" si="3"/>
        <v>0</v>
      </c>
      <c r="W128" s="26">
        <f t="shared" si="2"/>
        <v>0</v>
      </c>
      <c r="X128" s="9"/>
    </row>
    <row r="129" spans="1:24">
      <c r="A129" s="10" t="s">
        <v>197</v>
      </c>
      <c r="B129" s="32" t="s">
        <v>52</v>
      </c>
      <c r="C129" s="13">
        <v>362422</v>
      </c>
      <c r="D129" s="13">
        <v>248552</v>
      </c>
      <c r="E129" s="13">
        <v>0</v>
      </c>
      <c r="F129" s="13">
        <v>0</v>
      </c>
      <c r="G129" s="13">
        <v>92428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45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25">
        <f t="shared" si="3"/>
        <v>703402</v>
      </c>
      <c r="W129" s="26">
        <f t="shared" si="2"/>
        <v>4.2690219443787068E-5</v>
      </c>
      <c r="X129" s="9"/>
    </row>
    <row r="130" spans="1:24">
      <c r="A130" s="10" t="s">
        <v>198</v>
      </c>
      <c r="B130" s="32" t="s">
        <v>33</v>
      </c>
      <c r="C130" s="13">
        <v>495400</v>
      </c>
      <c r="D130" s="13">
        <v>0</v>
      </c>
      <c r="E130" s="13">
        <v>0</v>
      </c>
      <c r="F130" s="13">
        <v>0</v>
      </c>
      <c r="G130" s="13">
        <v>791648</v>
      </c>
      <c r="H130" s="13">
        <v>957186</v>
      </c>
      <c r="I130" s="13">
        <v>908906</v>
      </c>
      <c r="J130" s="13">
        <v>886931</v>
      </c>
      <c r="K130" s="13">
        <v>874692</v>
      </c>
      <c r="L130" s="13">
        <v>880319</v>
      </c>
      <c r="M130" s="13">
        <v>818805</v>
      </c>
      <c r="N130" s="13">
        <v>887076</v>
      </c>
      <c r="O130" s="45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25">
        <f t="shared" si="3"/>
        <v>7500963</v>
      </c>
      <c r="W130" s="26">
        <f t="shared" si="2"/>
        <v>4.5524146435427736E-4</v>
      </c>
      <c r="X130" s="9"/>
    </row>
    <row r="131" spans="1:24">
      <c r="A131" s="10" t="s">
        <v>199</v>
      </c>
      <c r="B131" s="32" t="s">
        <v>33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45867</v>
      </c>
      <c r="I131" s="13">
        <v>509430</v>
      </c>
      <c r="J131" s="13">
        <v>693487</v>
      </c>
      <c r="K131" s="13">
        <v>784889</v>
      </c>
      <c r="L131" s="13">
        <v>540796</v>
      </c>
      <c r="M131" s="13">
        <v>743279</v>
      </c>
      <c r="N131" s="13">
        <v>216284</v>
      </c>
      <c r="O131" s="45">
        <v>231827</v>
      </c>
      <c r="P131" s="13">
        <v>252824</v>
      </c>
      <c r="Q131" s="13">
        <v>552949</v>
      </c>
      <c r="R131" s="13">
        <v>288931</v>
      </c>
      <c r="S131" s="13">
        <v>247764</v>
      </c>
      <c r="T131" s="13">
        <v>926953</v>
      </c>
      <c r="U131" s="13">
        <v>632538</v>
      </c>
      <c r="V131" s="25">
        <f t="shared" si="3"/>
        <v>6667818</v>
      </c>
      <c r="W131" s="26">
        <f t="shared" si="2"/>
        <v>4.0467700352178902E-4</v>
      </c>
      <c r="X131" s="9"/>
    </row>
    <row r="132" spans="1:24">
      <c r="A132" s="10" t="s">
        <v>200</v>
      </c>
      <c r="B132" s="32" t="s">
        <v>8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45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25">
        <f t="shared" si="3"/>
        <v>0</v>
      </c>
      <c r="W132" s="26">
        <f t="shared" ref="W132:W195" si="4">(V132/V$417)</f>
        <v>0</v>
      </c>
      <c r="X132" s="9"/>
    </row>
    <row r="133" spans="1:24">
      <c r="A133" s="10" t="s">
        <v>201</v>
      </c>
      <c r="B133" s="32" t="s">
        <v>13</v>
      </c>
      <c r="C133" s="13">
        <v>824475</v>
      </c>
      <c r="D133" s="13">
        <v>1452061</v>
      </c>
      <c r="E133" s="13">
        <v>1401943</v>
      </c>
      <c r="F133" s="13">
        <v>1482940</v>
      </c>
      <c r="G133" s="13">
        <v>1493520</v>
      </c>
      <c r="H133" s="13">
        <v>1560449</v>
      </c>
      <c r="I133" s="13">
        <v>1540567</v>
      </c>
      <c r="J133" s="13">
        <v>1604482</v>
      </c>
      <c r="K133" s="13">
        <v>1506914</v>
      </c>
      <c r="L133" s="13">
        <v>1518911</v>
      </c>
      <c r="M133" s="13">
        <v>1566473</v>
      </c>
      <c r="N133" s="13">
        <v>1687318</v>
      </c>
      <c r="O133" s="45">
        <v>1828511</v>
      </c>
      <c r="P133" s="13">
        <v>2055198</v>
      </c>
      <c r="Q133" s="13">
        <v>2131682</v>
      </c>
      <c r="R133" s="13">
        <v>2099579</v>
      </c>
      <c r="S133" s="13">
        <v>2350351</v>
      </c>
      <c r="T133" s="13">
        <v>2685076</v>
      </c>
      <c r="U133" s="13">
        <v>3322757</v>
      </c>
      <c r="V133" s="25">
        <f t="shared" ref="V133:V196" si="5">SUM(C133:U133)</f>
        <v>34113207</v>
      </c>
      <c r="W133" s="26">
        <f t="shared" si="4"/>
        <v>2.0703670060098398E-3</v>
      </c>
      <c r="X133" s="9"/>
    </row>
    <row r="134" spans="1:24">
      <c r="A134" s="10" t="s">
        <v>202</v>
      </c>
      <c r="B134" s="32" t="s">
        <v>52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45">
        <v>0</v>
      </c>
      <c r="P134" s="13">
        <v>0</v>
      </c>
      <c r="Q134" s="13">
        <v>0</v>
      </c>
      <c r="R134" s="13">
        <v>0</v>
      </c>
      <c r="S134" s="13">
        <v>106226</v>
      </c>
      <c r="T134" s="13">
        <v>93476</v>
      </c>
      <c r="U134" s="13">
        <v>328120</v>
      </c>
      <c r="V134" s="25">
        <f t="shared" si="5"/>
        <v>527822</v>
      </c>
      <c r="W134" s="26">
        <f t="shared" si="4"/>
        <v>3.2034081517053665E-5</v>
      </c>
      <c r="X134" s="9"/>
    </row>
    <row r="135" spans="1:24">
      <c r="A135" s="10" t="s">
        <v>203</v>
      </c>
      <c r="B135" s="32" t="s">
        <v>21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45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25">
        <f t="shared" si="5"/>
        <v>0</v>
      </c>
      <c r="W135" s="26">
        <f t="shared" si="4"/>
        <v>0</v>
      </c>
      <c r="X135" s="9"/>
    </row>
    <row r="136" spans="1:24">
      <c r="A136" s="10" t="s">
        <v>204</v>
      </c>
      <c r="B136" s="32" t="s">
        <v>41</v>
      </c>
      <c r="C136" s="13">
        <v>97530</v>
      </c>
      <c r="D136" s="13">
        <v>96152</v>
      </c>
      <c r="E136" s="13">
        <v>102268</v>
      </c>
      <c r="F136" s="13">
        <v>131404</v>
      </c>
      <c r="G136" s="13">
        <v>183921</v>
      </c>
      <c r="H136" s="13">
        <v>199401</v>
      </c>
      <c r="I136" s="13">
        <v>170859</v>
      </c>
      <c r="J136" s="13">
        <v>162307</v>
      </c>
      <c r="K136" s="13">
        <v>140791</v>
      </c>
      <c r="L136" s="13">
        <v>153655</v>
      </c>
      <c r="M136" s="13">
        <v>196194</v>
      </c>
      <c r="N136" s="13">
        <v>193432</v>
      </c>
      <c r="O136" s="45">
        <v>225315</v>
      </c>
      <c r="P136" s="13">
        <v>223959</v>
      </c>
      <c r="Q136" s="13">
        <v>233217</v>
      </c>
      <c r="R136" s="13">
        <v>127861</v>
      </c>
      <c r="S136" s="13">
        <v>129527</v>
      </c>
      <c r="T136" s="13">
        <v>130816</v>
      </c>
      <c r="U136" s="13">
        <v>258358</v>
      </c>
      <c r="V136" s="25">
        <f t="shared" si="5"/>
        <v>3156967</v>
      </c>
      <c r="W136" s="26">
        <f t="shared" si="4"/>
        <v>1.9159970259793708E-4</v>
      </c>
      <c r="X136" s="9"/>
    </row>
    <row r="137" spans="1:24">
      <c r="A137" s="10" t="s">
        <v>205</v>
      </c>
      <c r="B137" s="32" t="s">
        <v>33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45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25">
        <f t="shared" si="5"/>
        <v>0</v>
      </c>
      <c r="W137" s="26">
        <f t="shared" si="4"/>
        <v>0</v>
      </c>
      <c r="X137" s="9"/>
    </row>
    <row r="138" spans="1:24">
      <c r="A138" s="10" t="s">
        <v>206</v>
      </c>
      <c r="B138" s="32" t="s">
        <v>21</v>
      </c>
      <c r="C138" s="13">
        <v>0</v>
      </c>
      <c r="D138" s="13">
        <v>0</v>
      </c>
      <c r="E138" s="13">
        <v>0</v>
      </c>
      <c r="F138" s="13">
        <v>455397</v>
      </c>
      <c r="G138" s="13">
        <v>641127</v>
      </c>
      <c r="H138" s="13">
        <v>340774</v>
      </c>
      <c r="I138" s="13">
        <v>367999</v>
      </c>
      <c r="J138" s="13">
        <v>3058725</v>
      </c>
      <c r="K138" s="13">
        <v>464694</v>
      </c>
      <c r="L138" s="13">
        <v>363642</v>
      </c>
      <c r="M138" s="13">
        <v>487591</v>
      </c>
      <c r="N138" s="13">
        <v>443704</v>
      </c>
      <c r="O138" s="45">
        <v>474031</v>
      </c>
      <c r="P138" s="13">
        <v>470258</v>
      </c>
      <c r="Q138" s="13">
        <v>555679</v>
      </c>
      <c r="R138" s="13">
        <v>835829</v>
      </c>
      <c r="S138" s="13">
        <v>470559</v>
      </c>
      <c r="T138" s="13">
        <v>541993</v>
      </c>
      <c r="U138" s="13">
        <v>757996</v>
      </c>
      <c r="V138" s="25">
        <f t="shared" si="5"/>
        <v>10729998</v>
      </c>
      <c r="W138" s="26">
        <f t="shared" si="4"/>
        <v>6.5121505092592344E-4</v>
      </c>
      <c r="X138" s="9"/>
    </row>
    <row r="139" spans="1:24">
      <c r="A139" s="10" t="s">
        <v>207</v>
      </c>
      <c r="B139" s="32" t="s">
        <v>36</v>
      </c>
      <c r="C139" s="13">
        <v>0</v>
      </c>
      <c r="D139" s="13">
        <v>0</v>
      </c>
      <c r="E139" s="13">
        <v>936528</v>
      </c>
      <c r="F139" s="13">
        <v>2267282</v>
      </c>
      <c r="G139" s="13">
        <v>0</v>
      </c>
      <c r="H139" s="13">
        <v>0</v>
      </c>
      <c r="I139" s="13">
        <v>2593109</v>
      </c>
      <c r="J139" s="13">
        <v>0</v>
      </c>
      <c r="K139" s="13">
        <v>2243404</v>
      </c>
      <c r="L139" s="13">
        <v>2047977</v>
      </c>
      <c r="M139" s="13">
        <v>2265499</v>
      </c>
      <c r="N139" s="13">
        <v>2055129</v>
      </c>
      <c r="O139" s="45">
        <v>2156571</v>
      </c>
      <c r="P139" s="13">
        <v>2594419</v>
      </c>
      <c r="Q139" s="13">
        <v>2707910</v>
      </c>
      <c r="R139" s="13">
        <v>2660349</v>
      </c>
      <c r="S139" s="13">
        <v>0</v>
      </c>
      <c r="T139" s="13">
        <v>0</v>
      </c>
      <c r="U139" s="13">
        <v>410588</v>
      </c>
      <c r="V139" s="25">
        <f t="shared" si="5"/>
        <v>24938765</v>
      </c>
      <c r="W139" s="26">
        <f t="shared" si="4"/>
        <v>1.5135603118942461E-3</v>
      </c>
      <c r="X139" s="9"/>
    </row>
    <row r="140" spans="1:24">
      <c r="A140" s="10" t="s">
        <v>208</v>
      </c>
      <c r="B140" s="32" t="s">
        <v>59</v>
      </c>
      <c r="C140" s="13">
        <v>3184318</v>
      </c>
      <c r="D140" s="13">
        <v>3716690</v>
      </c>
      <c r="E140" s="13">
        <v>3553519</v>
      </c>
      <c r="F140" s="13">
        <v>3198764</v>
      </c>
      <c r="G140" s="13">
        <v>3581500</v>
      </c>
      <c r="H140" s="13">
        <v>2965058</v>
      </c>
      <c r="I140" s="13">
        <v>3195591</v>
      </c>
      <c r="J140" s="13">
        <v>3307502</v>
      </c>
      <c r="K140" s="13">
        <v>4906661</v>
      </c>
      <c r="L140" s="13">
        <v>5559197</v>
      </c>
      <c r="M140" s="13">
        <v>5069910</v>
      </c>
      <c r="N140" s="13">
        <v>0</v>
      </c>
      <c r="O140" s="45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6327692</v>
      </c>
      <c r="U140" s="13">
        <v>6115639</v>
      </c>
      <c r="V140" s="25">
        <f t="shared" si="5"/>
        <v>54682041</v>
      </c>
      <c r="W140" s="26">
        <f t="shared" si="4"/>
        <v>3.3187115332685459E-3</v>
      </c>
      <c r="X140" s="9"/>
    </row>
    <row r="141" spans="1:24">
      <c r="A141" s="10" t="s">
        <v>209</v>
      </c>
      <c r="B141" s="32" t="s">
        <v>52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45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25">
        <f t="shared" si="5"/>
        <v>0</v>
      </c>
      <c r="W141" s="26">
        <f t="shared" si="4"/>
        <v>0</v>
      </c>
      <c r="X141" s="9"/>
    </row>
    <row r="142" spans="1:24">
      <c r="A142" s="10" t="s">
        <v>210</v>
      </c>
      <c r="B142" s="32" t="s">
        <v>54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45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25">
        <f t="shared" si="5"/>
        <v>0</v>
      </c>
      <c r="W142" s="26">
        <f t="shared" si="4"/>
        <v>0</v>
      </c>
      <c r="X142" s="9"/>
    </row>
    <row r="143" spans="1:24">
      <c r="A143" s="10" t="s">
        <v>211</v>
      </c>
      <c r="B143" s="32" t="s">
        <v>55</v>
      </c>
      <c r="C143" s="13">
        <v>1053916</v>
      </c>
      <c r="D143" s="13">
        <v>1115883</v>
      </c>
      <c r="E143" s="13">
        <v>1356367</v>
      </c>
      <c r="F143" s="13">
        <v>1480546</v>
      </c>
      <c r="G143" s="13">
        <v>1652061</v>
      </c>
      <c r="H143" s="13">
        <v>1735562</v>
      </c>
      <c r="I143" s="13">
        <v>1741297</v>
      </c>
      <c r="J143" s="13">
        <v>2226565</v>
      </c>
      <c r="K143" s="13">
        <v>2091591</v>
      </c>
      <c r="L143" s="13">
        <v>2107238</v>
      </c>
      <c r="M143" s="13">
        <v>2195251</v>
      </c>
      <c r="N143" s="13">
        <v>3331910</v>
      </c>
      <c r="O143" s="45">
        <v>4070009</v>
      </c>
      <c r="P143" s="13">
        <v>4423662</v>
      </c>
      <c r="Q143" s="13">
        <v>4731547</v>
      </c>
      <c r="R143" s="13">
        <v>5136738</v>
      </c>
      <c r="S143" s="13">
        <v>4870612</v>
      </c>
      <c r="T143" s="13">
        <v>0</v>
      </c>
      <c r="U143" s="13">
        <v>4379814</v>
      </c>
      <c r="V143" s="25">
        <f t="shared" si="5"/>
        <v>49700569</v>
      </c>
      <c r="W143" s="26">
        <f t="shared" si="4"/>
        <v>3.0163806714952205E-3</v>
      </c>
      <c r="X143" s="9"/>
    </row>
    <row r="144" spans="1:24">
      <c r="A144" s="10" t="s">
        <v>212</v>
      </c>
      <c r="B144" s="32" t="s">
        <v>9</v>
      </c>
      <c r="C144" s="13">
        <v>6373711</v>
      </c>
      <c r="D144" s="13">
        <v>7486780</v>
      </c>
      <c r="E144" s="13">
        <v>7331459</v>
      </c>
      <c r="F144" s="13">
        <v>9514785</v>
      </c>
      <c r="G144" s="13">
        <v>8601661</v>
      </c>
      <c r="H144" s="13">
        <v>11142801</v>
      </c>
      <c r="I144" s="13">
        <v>10299173</v>
      </c>
      <c r="J144" s="13">
        <v>12576396</v>
      </c>
      <c r="K144" s="13">
        <v>11894668</v>
      </c>
      <c r="L144" s="13">
        <v>11626785</v>
      </c>
      <c r="M144" s="13">
        <v>12793288</v>
      </c>
      <c r="N144" s="13">
        <v>13607032</v>
      </c>
      <c r="O144" s="45">
        <v>12881596</v>
      </c>
      <c r="P144" s="13">
        <v>11521632</v>
      </c>
      <c r="Q144" s="13">
        <v>10969892</v>
      </c>
      <c r="R144" s="13">
        <v>12256705</v>
      </c>
      <c r="S144" s="13">
        <v>14143673</v>
      </c>
      <c r="T144" s="13">
        <v>10335411</v>
      </c>
      <c r="U144" s="13">
        <v>12287635</v>
      </c>
      <c r="V144" s="25">
        <f t="shared" si="5"/>
        <v>207645083</v>
      </c>
      <c r="W144" s="26">
        <f t="shared" si="4"/>
        <v>1.260220209736876E-2</v>
      </c>
      <c r="X144" s="9"/>
    </row>
    <row r="145" spans="1:24">
      <c r="A145" s="10" t="s">
        <v>213</v>
      </c>
      <c r="B145" s="32" t="s">
        <v>7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45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25">
        <f t="shared" si="5"/>
        <v>0</v>
      </c>
      <c r="W145" s="26">
        <f t="shared" si="4"/>
        <v>0</v>
      </c>
      <c r="X145" s="9"/>
    </row>
    <row r="146" spans="1:24">
      <c r="A146" s="10" t="s">
        <v>214</v>
      </c>
      <c r="B146" s="32" t="s">
        <v>57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45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25">
        <f t="shared" si="5"/>
        <v>0</v>
      </c>
      <c r="W146" s="26">
        <f t="shared" si="4"/>
        <v>0</v>
      </c>
      <c r="X146" s="9"/>
    </row>
    <row r="147" spans="1:24">
      <c r="A147" s="10" t="s">
        <v>215</v>
      </c>
      <c r="B147" s="32" t="s">
        <v>21</v>
      </c>
      <c r="C147" s="13">
        <v>352864</v>
      </c>
      <c r="D147" s="13">
        <v>380750</v>
      </c>
      <c r="E147" s="13">
        <v>379473</v>
      </c>
      <c r="F147" s="13">
        <v>415792</v>
      </c>
      <c r="G147" s="13">
        <v>423919</v>
      </c>
      <c r="H147" s="13">
        <v>442617</v>
      </c>
      <c r="I147" s="13">
        <v>467923</v>
      </c>
      <c r="J147" s="13">
        <v>444071</v>
      </c>
      <c r="K147" s="13">
        <v>453294</v>
      </c>
      <c r="L147" s="13">
        <v>457200</v>
      </c>
      <c r="M147" s="13">
        <v>444560</v>
      </c>
      <c r="N147" s="13">
        <v>487452</v>
      </c>
      <c r="O147" s="45">
        <v>521741</v>
      </c>
      <c r="P147" s="13">
        <v>529911</v>
      </c>
      <c r="Q147" s="13">
        <v>348631</v>
      </c>
      <c r="R147" s="13">
        <v>492525</v>
      </c>
      <c r="S147" s="13">
        <v>684650</v>
      </c>
      <c r="T147" s="13">
        <v>771290</v>
      </c>
      <c r="U147" s="13">
        <v>770357</v>
      </c>
      <c r="V147" s="25">
        <f t="shared" si="5"/>
        <v>9269020</v>
      </c>
      <c r="W147" s="26">
        <f t="shared" si="4"/>
        <v>5.625467340565583E-4</v>
      </c>
      <c r="X147" s="9"/>
    </row>
    <row r="148" spans="1:24">
      <c r="A148" s="10" t="s">
        <v>216</v>
      </c>
      <c r="B148" s="32" t="s">
        <v>52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45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675</v>
      </c>
      <c r="U148" s="13">
        <v>803</v>
      </c>
      <c r="V148" s="25">
        <f t="shared" si="5"/>
        <v>1478</v>
      </c>
      <c r="W148" s="26">
        <f t="shared" si="4"/>
        <v>8.970140024895762E-8</v>
      </c>
      <c r="X148" s="9"/>
    </row>
    <row r="149" spans="1:24">
      <c r="A149" s="10" t="s">
        <v>217</v>
      </c>
      <c r="B149" s="32" t="s">
        <v>4</v>
      </c>
      <c r="C149" s="13">
        <v>528720</v>
      </c>
      <c r="D149" s="13">
        <v>656117</v>
      </c>
      <c r="E149" s="13">
        <v>630778</v>
      </c>
      <c r="F149" s="13">
        <v>523743</v>
      </c>
      <c r="G149" s="13">
        <v>644514</v>
      </c>
      <c r="H149" s="13">
        <v>695595</v>
      </c>
      <c r="I149" s="13">
        <v>641512</v>
      </c>
      <c r="J149" s="13">
        <v>641836</v>
      </c>
      <c r="K149" s="13">
        <v>706852</v>
      </c>
      <c r="L149" s="13">
        <v>650417</v>
      </c>
      <c r="M149" s="13">
        <v>548554</v>
      </c>
      <c r="N149" s="13">
        <v>426288</v>
      </c>
      <c r="O149" s="45">
        <v>484802</v>
      </c>
      <c r="P149" s="13">
        <v>466241</v>
      </c>
      <c r="Q149" s="13">
        <v>489742</v>
      </c>
      <c r="R149" s="13">
        <v>493981</v>
      </c>
      <c r="S149" s="13">
        <v>527222</v>
      </c>
      <c r="T149" s="13">
        <v>470620</v>
      </c>
      <c r="U149" s="13">
        <v>513790</v>
      </c>
      <c r="V149" s="25">
        <f t="shared" si="5"/>
        <v>10741324</v>
      </c>
      <c r="W149" s="26">
        <f t="shared" si="4"/>
        <v>6.5190243797546318E-4</v>
      </c>
      <c r="X149" s="9"/>
    </row>
    <row r="150" spans="1:24">
      <c r="A150" s="10" t="s">
        <v>218</v>
      </c>
      <c r="B150" s="32" t="s">
        <v>45</v>
      </c>
      <c r="C150" s="13">
        <v>21445946</v>
      </c>
      <c r="D150" s="13">
        <v>17346055</v>
      </c>
      <c r="E150" s="13">
        <v>15751476</v>
      </c>
      <c r="F150" s="13">
        <v>16594613</v>
      </c>
      <c r="G150" s="13">
        <v>13412573</v>
      </c>
      <c r="H150" s="13">
        <v>15382314</v>
      </c>
      <c r="I150" s="13">
        <v>16080723</v>
      </c>
      <c r="J150" s="13">
        <v>19031763</v>
      </c>
      <c r="K150" s="13">
        <v>15551514</v>
      </c>
      <c r="L150" s="13">
        <v>0</v>
      </c>
      <c r="M150" s="13">
        <v>0</v>
      </c>
      <c r="N150" s="13">
        <v>0</v>
      </c>
      <c r="O150" s="45">
        <v>4987401</v>
      </c>
      <c r="P150" s="13">
        <v>53088032</v>
      </c>
      <c r="Q150" s="13">
        <v>33510250</v>
      </c>
      <c r="R150" s="13">
        <v>0</v>
      </c>
      <c r="S150" s="13">
        <v>46639346</v>
      </c>
      <c r="T150" s="13">
        <v>47000804</v>
      </c>
      <c r="U150" s="13">
        <v>0</v>
      </c>
      <c r="V150" s="25">
        <f t="shared" si="5"/>
        <v>335822810</v>
      </c>
      <c r="W150" s="26">
        <f t="shared" si="4"/>
        <v>2.0381445394140493E-2</v>
      </c>
      <c r="X150" s="9"/>
    </row>
    <row r="151" spans="1:24">
      <c r="A151" s="10" t="s">
        <v>219</v>
      </c>
      <c r="B151" s="32" t="s">
        <v>45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45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1019778</v>
      </c>
      <c r="U151" s="13">
        <v>0</v>
      </c>
      <c r="V151" s="25">
        <f t="shared" si="5"/>
        <v>1019778</v>
      </c>
      <c r="W151" s="26">
        <f t="shared" si="4"/>
        <v>6.1891417146875169E-5</v>
      </c>
      <c r="X151" s="9"/>
    </row>
    <row r="152" spans="1:24">
      <c r="A152" s="10" t="s">
        <v>220</v>
      </c>
      <c r="B152" s="32" t="s">
        <v>4</v>
      </c>
      <c r="C152" s="13">
        <v>387339</v>
      </c>
      <c r="D152" s="13">
        <v>441460</v>
      </c>
      <c r="E152" s="13">
        <v>474737</v>
      </c>
      <c r="F152" s="13">
        <v>576517</v>
      </c>
      <c r="G152" s="13">
        <v>541790</v>
      </c>
      <c r="H152" s="13">
        <v>979668</v>
      </c>
      <c r="I152" s="13">
        <v>1109105</v>
      </c>
      <c r="J152" s="13">
        <v>1179262</v>
      </c>
      <c r="K152" s="13">
        <v>1210405</v>
      </c>
      <c r="L152" s="13">
        <v>1210405</v>
      </c>
      <c r="M152" s="13">
        <v>1156547</v>
      </c>
      <c r="N152" s="13">
        <v>1194771</v>
      </c>
      <c r="O152" s="45">
        <v>1171102</v>
      </c>
      <c r="P152" s="13">
        <v>1271256</v>
      </c>
      <c r="Q152" s="13">
        <v>1312623</v>
      </c>
      <c r="R152" s="13">
        <v>1997977</v>
      </c>
      <c r="S152" s="13">
        <v>1130380</v>
      </c>
      <c r="T152" s="13">
        <v>1765182</v>
      </c>
      <c r="U152" s="13">
        <v>1878968</v>
      </c>
      <c r="V152" s="25">
        <f t="shared" si="5"/>
        <v>20989494</v>
      </c>
      <c r="W152" s="26">
        <f t="shared" si="4"/>
        <v>1.2738748324202264E-3</v>
      </c>
      <c r="X152" s="9"/>
    </row>
    <row r="153" spans="1:24">
      <c r="A153" s="10" t="s">
        <v>221</v>
      </c>
      <c r="B153" s="32" t="s">
        <v>52</v>
      </c>
      <c r="C153" s="13">
        <v>839257</v>
      </c>
      <c r="D153" s="13">
        <v>737137</v>
      </c>
      <c r="E153" s="13">
        <v>854153</v>
      </c>
      <c r="F153" s="13">
        <v>876226</v>
      </c>
      <c r="G153" s="13">
        <v>1024163</v>
      </c>
      <c r="H153" s="13">
        <v>965202</v>
      </c>
      <c r="I153" s="13">
        <v>933160</v>
      </c>
      <c r="J153" s="13">
        <v>976631</v>
      </c>
      <c r="K153" s="13">
        <v>985340</v>
      </c>
      <c r="L153" s="13">
        <v>981666</v>
      </c>
      <c r="M153" s="13">
        <v>985294</v>
      </c>
      <c r="N153" s="13">
        <v>1109658</v>
      </c>
      <c r="O153" s="45">
        <v>994084</v>
      </c>
      <c r="P153" s="13">
        <v>1065506</v>
      </c>
      <c r="Q153" s="13">
        <v>990629</v>
      </c>
      <c r="R153" s="13">
        <v>1213402</v>
      </c>
      <c r="S153" s="13">
        <v>1249687</v>
      </c>
      <c r="T153" s="13">
        <v>1289508</v>
      </c>
      <c r="U153" s="13">
        <v>1300607</v>
      </c>
      <c r="V153" s="25">
        <f t="shared" si="5"/>
        <v>19371310</v>
      </c>
      <c r="W153" s="26">
        <f t="shared" si="4"/>
        <v>1.1756655153292526E-3</v>
      </c>
      <c r="X153" s="9"/>
    </row>
    <row r="154" spans="1:24">
      <c r="A154" s="10" t="s">
        <v>222</v>
      </c>
      <c r="B154" s="32" t="s">
        <v>55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45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25">
        <f t="shared" si="5"/>
        <v>0</v>
      </c>
      <c r="W154" s="26">
        <f t="shared" si="4"/>
        <v>0</v>
      </c>
      <c r="X154" s="9"/>
    </row>
    <row r="155" spans="1:24">
      <c r="A155" s="10" t="s">
        <v>223</v>
      </c>
      <c r="B155" s="32" t="s">
        <v>55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45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25">
        <f t="shared" si="5"/>
        <v>0</v>
      </c>
      <c r="W155" s="26">
        <f t="shared" si="4"/>
        <v>0</v>
      </c>
      <c r="X155" s="9"/>
    </row>
    <row r="156" spans="1:24">
      <c r="A156" s="10" t="s">
        <v>224</v>
      </c>
      <c r="B156" s="32" t="s">
        <v>47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45">
        <v>0</v>
      </c>
      <c r="P156" s="13">
        <v>0</v>
      </c>
      <c r="Q156" s="13">
        <v>592331</v>
      </c>
      <c r="R156" s="13">
        <v>0</v>
      </c>
      <c r="S156" s="13">
        <v>0</v>
      </c>
      <c r="T156" s="13">
        <v>0</v>
      </c>
      <c r="U156" s="13">
        <v>0</v>
      </c>
      <c r="V156" s="25">
        <f t="shared" si="5"/>
        <v>592331</v>
      </c>
      <c r="W156" s="26">
        <f t="shared" si="4"/>
        <v>3.5949201698826333E-5</v>
      </c>
      <c r="X156" s="9"/>
    </row>
    <row r="157" spans="1:24">
      <c r="A157" s="10" t="s">
        <v>225</v>
      </c>
      <c r="B157" s="32" t="s">
        <v>9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45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25">
        <f t="shared" si="5"/>
        <v>0</v>
      </c>
      <c r="W157" s="26">
        <f t="shared" si="4"/>
        <v>0</v>
      </c>
      <c r="X157" s="9"/>
    </row>
    <row r="158" spans="1:24">
      <c r="A158" s="10" t="s">
        <v>226</v>
      </c>
      <c r="B158" s="32" t="s">
        <v>66</v>
      </c>
      <c r="C158" s="13">
        <v>1622133</v>
      </c>
      <c r="D158" s="13">
        <v>1783051</v>
      </c>
      <c r="E158" s="13">
        <v>1292095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45">
        <v>0</v>
      </c>
      <c r="P158" s="13">
        <v>0</v>
      </c>
      <c r="Q158" s="13">
        <v>0</v>
      </c>
      <c r="R158" s="13">
        <v>2301013</v>
      </c>
      <c r="S158" s="13">
        <v>1910146</v>
      </c>
      <c r="T158" s="13">
        <v>2132919.38</v>
      </c>
      <c r="U158" s="13">
        <v>2648539</v>
      </c>
      <c r="V158" s="25">
        <f t="shared" si="5"/>
        <v>13689896.379999999</v>
      </c>
      <c r="W158" s="26">
        <f t="shared" si="4"/>
        <v>8.3085444827411098E-4</v>
      </c>
      <c r="X158" s="9"/>
    </row>
    <row r="159" spans="1:24">
      <c r="A159" s="10" t="s">
        <v>227</v>
      </c>
      <c r="B159" s="32" t="s">
        <v>9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45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25">
        <f t="shared" si="5"/>
        <v>0</v>
      </c>
      <c r="W159" s="26">
        <f t="shared" si="4"/>
        <v>0</v>
      </c>
      <c r="X159" s="9"/>
    </row>
    <row r="160" spans="1:24">
      <c r="A160" s="10" t="s">
        <v>228</v>
      </c>
      <c r="B160" s="32" t="s">
        <v>42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45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25">
        <f t="shared" si="5"/>
        <v>0</v>
      </c>
      <c r="W160" s="26">
        <f t="shared" si="4"/>
        <v>0</v>
      </c>
      <c r="X160" s="9"/>
    </row>
    <row r="161" spans="1:24">
      <c r="A161" s="10" t="s">
        <v>229</v>
      </c>
      <c r="B161" s="32" t="s">
        <v>45</v>
      </c>
      <c r="C161" s="13"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8469181</v>
      </c>
      <c r="I161" s="13">
        <v>12303415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45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25">
        <f t="shared" si="5"/>
        <v>20772596</v>
      </c>
      <c r="W161" s="26">
        <f t="shared" si="4"/>
        <v>1.260711060897088E-3</v>
      </c>
      <c r="X161" s="9"/>
    </row>
    <row r="162" spans="1:24">
      <c r="A162" s="10" t="s">
        <v>230</v>
      </c>
      <c r="B162" s="32" t="s">
        <v>17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45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25">
        <f t="shared" si="5"/>
        <v>0</v>
      </c>
      <c r="W162" s="26">
        <f t="shared" si="4"/>
        <v>0</v>
      </c>
      <c r="X162" s="9"/>
    </row>
    <row r="163" spans="1:24">
      <c r="A163" s="10" t="s">
        <v>231</v>
      </c>
      <c r="B163" s="32" t="s">
        <v>36</v>
      </c>
      <c r="C163" s="13"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45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25">
        <f t="shared" si="5"/>
        <v>0</v>
      </c>
      <c r="W163" s="26">
        <f t="shared" si="4"/>
        <v>0</v>
      </c>
      <c r="X163" s="9"/>
    </row>
    <row r="164" spans="1:24">
      <c r="A164" s="10" t="s">
        <v>232</v>
      </c>
      <c r="B164" s="32" t="s">
        <v>52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45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25">
        <f t="shared" si="5"/>
        <v>0</v>
      </c>
      <c r="W164" s="26">
        <f t="shared" si="4"/>
        <v>0</v>
      </c>
      <c r="X164" s="9"/>
    </row>
    <row r="165" spans="1:24">
      <c r="A165" s="10" t="s">
        <v>233</v>
      </c>
      <c r="B165" s="32" t="s">
        <v>8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45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25">
        <f t="shared" si="5"/>
        <v>0</v>
      </c>
      <c r="W165" s="26">
        <f t="shared" si="4"/>
        <v>0</v>
      </c>
      <c r="X165" s="9"/>
    </row>
    <row r="166" spans="1:24">
      <c r="A166" s="10" t="s">
        <v>234</v>
      </c>
      <c r="B166" s="32" t="s">
        <v>45</v>
      </c>
      <c r="C166" s="13">
        <v>162407</v>
      </c>
      <c r="D166" s="13">
        <v>335040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45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179298</v>
      </c>
      <c r="V166" s="25">
        <f t="shared" si="5"/>
        <v>676745</v>
      </c>
      <c r="W166" s="26">
        <f t="shared" si="4"/>
        <v>4.107237761263926E-5</v>
      </c>
      <c r="X166" s="9"/>
    </row>
    <row r="167" spans="1:24">
      <c r="A167" s="10" t="s">
        <v>235</v>
      </c>
      <c r="B167" s="32" t="s">
        <v>8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45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25">
        <f t="shared" si="5"/>
        <v>0</v>
      </c>
      <c r="W167" s="26">
        <f t="shared" si="4"/>
        <v>0</v>
      </c>
      <c r="X167" s="9"/>
    </row>
    <row r="168" spans="1:24">
      <c r="A168" s="10" t="s">
        <v>236</v>
      </c>
      <c r="B168" s="32" t="s">
        <v>32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45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25">
        <f t="shared" si="5"/>
        <v>0</v>
      </c>
      <c r="W168" s="26">
        <f t="shared" si="4"/>
        <v>0</v>
      </c>
      <c r="X168" s="9"/>
    </row>
    <row r="169" spans="1:24">
      <c r="A169" s="10" t="s">
        <v>237</v>
      </c>
      <c r="B169" s="32" t="s">
        <v>54</v>
      </c>
      <c r="C169" s="13">
        <v>1387402</v>
      </c>
      <c r="D169" s="13">
        <v>1333244</v>
      </c>
      <c r="E169" s="13">
        <v>1270212</v>
      </c>
      <c r="F169" s="13">
        <v>1242927</v>
      </c>
      <c r="G169" s="13">
        <v>871086</v>
      </c>
      <c r="H169" s="13">
        <v>1230322</v>
      </c>
      <c r="I169" s="13">
        <v>1289079</v>
      </c>
      <c r="J169" s="13">
        <v>1347448</v>
      </c>
      <c r="K169" s="13">
        <v>1744440</v>
      </c>
      <c r="L169" s="13">
        <v>0</v>
      </c>
      <c r="M169" s="13">
        <v>0</v>
      </c>
      <c r="N169" s="13">
        <v>0</v>
      </c>
      <c r="O169" s="45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25">
        <f t="shared" si="5"/>
        <v>11716160</v>
      </c>
      <c r="W169" s="26">
        <f t="shared" si="4"/>
        <v>7.110662770912229E-4</v>
      </c>
      <c r="X169" s="9"/>
    </row>
    <row r="170" spans="1:24">
      <c r="A170" s="10" t="s">
        <v>238</v>
      </c>
      <c r="B170" s="32" t="s">
        <v>54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45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25">
        <f t="shared" si="5"/>
        <v>0</v>
      </c>
      <c r="W170" s="26">
        <f t="shared" si="4"/>
        <v>0</v>
      </c>
      <c r="X170" s="9"/>
    </row>
    <row r="171" spans="1:24">
      <c r="A171" s="10" t="s">
        <v>557</v>
      </c>
      <c r="B171" s="32" t="s">
        <v>44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45">
        <v>0</v>
      </c>
      <c r="P171" s="13">
        <v>0</v>
      </c>
      <c r="Q171" s="13">
        <v>0</v>
      </c>
      <c r="R171" s="13">
        <v>0</v>
      </c>
      <c r="S171" s="13">
        <v>799543</v>
      </c>
      <c r="T171" s="13">
        <v>578052</v>
      </c>
      <c r="U171" s="13">
        <v>343334</v>
      </c>
      <c r="V171" s="25">
        <f t="shared" si="5"/>
        <v>1720929</v>
      </c>
      <c r="W171" s="26">
        <f t="shared" si="4"/>
        <v>1.0444502099393667E-4</v>
      </c>
      <c r="X171" s="9"/>
    </row>
    <row r="172" spans="1:24">
      <c r="A172" s="10" t="s">
        <v>239</v>
      </c>
      <c r="B172" s="32" t="s">
        <v>39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45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25">
        <f t="shared" si="5"/>
        <v>0</v>
      </c>
      <c r="W172" s="26">
        <f t="shared" si="4"/>
        <v>0</v>
      </c>
      <c r="X172" s="9"/>
    </row>
    <row r="173" spans="1:24">
      <c r="A173" s="10" t="s">
        <v>240</v>
      </c>
      <c r="B173" s="32" t="s">
        <v>56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45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25">
        <f t="shared" si="5"/>
        <v>0</v>
      </c>
      <c r="W173" s="26">
        <f t="shared" si="4"/>
        <v>0</v>
      </c>
      <c r="X173" s="9"/>
    </row>
    <row r="174" spans="1:24">
      <c r="A174" s="10" t="s">
        <v>241</v>
      </c>
      <c r="B174" s="32" t="s">
        <v>12</v>
      </c>
      <c r="C174" s="13">
        <v>436710</v>
      </c>
      <c r="D174" s="13">
        <v>463901</v>
      </c>
      <c r="E174" s="13">
        <v>508339</v>
      </c>
      <c r="F174" s="13">
        <v>576028</v>
      </c>
      <c r="G174" s="13">
        <v>1215963</v>
      </c>
      <c r="H174" s="13">
        <v>1144001</v>
      </c>
      <c r="I174" s="13">
        <v>1668818</v>
      </c>
      <c r="J174" s="13">
        <v>1635631</v>
      </c>
      <c r="K174" s="13">
        <v>1666481</v>
      </c>
      <c r="L174" s="13">
        <v>1766372</v>
      </c>
      <c r="M174" s="13">
        <v>1822617</v>
      </c>
      <c r="N174" s="13">
        <v>1837302</v>
      </c>
      <c r="O174" s="45">
        <v>1818060</v>
      </c>
      <c r="P174" s="13">
        <v>1731786</v>
      </c>
      <c r="Q174" s="13">
        <v>1564545</v>
      </c>
      <c r="R174" s="13">
        <v>1349858</v>
      </c>
      <c r="S174" s="13">
        <v>1561898</v>
      </c>
      <c r="T174" s="13">
        <v>1502944</v>
      </c>
      <c r="U174" s="13">
        <v>1502586</v>
      </c>
      <c r="V174" s="25">
        <f t="shared" si="5"/>
        <v>25773840</v>
      </c>
      <c r="W174" s="26">
        <f t="shared" si="4"/>
        <v>1.5642419064902532E-3</v>
      </c>
      <c r="X174" s="9"/>
    </row>
    <row r="175" spans="1:24">
      <c r="A175" s="10" t="s">
        <v>242</v>
      </c>
      <c r="B175" s="32" t="s">
        <v>46</v>
      </c>
      <c r="C175" s="13">
        <v>10766</v>
      </c>
      <c r="D175" s="13">
        <v>221701</v>
      </c>
      <c r="E175" s="13">
        <v>2109642</v>
      </c>
      <c r="F175" s="13">
        <v>696947</v>
      </c>
      <c r="G175" s="13">
        <v>937845</v>
      </c>
      <c r="H175" s="13">
        <v>2250692</v>
      </c>
      <c r="I175" s="13">
        <v>2386347</v>
      </c>
      <c r="J175" s="13">
        <v>2172642</v>
      </c>
      <c r="K175" s="13">
        <v>1828157</v>
      </c>
      <c r="L175" s="13">
        <v>2381637</v>
      </c>
      <c r="M175" s="13">
        <v>4433431</v>
      </c>
      <c r="N175" s="13">
        <v>5039656</v>
      </c>
      <c r="O175" s="45">
        <v>8447048</v>
      </c>
      <c r="P175" s="13">
        <v>9473651</v>
      </c>
      <c r="Q175" s="13">
        <v>8978059</v>
      </c>
      <c r="R175" s="13">
        <v>8361651</v>
      </c>
      <c r="S175" s="13">
        <v>8948857</v>
      </c>
      <c r="T175" s="13">
        <v>9335137</v>
      </c>
      <c r="U175" s="13">
        <v>9999825</v>
      </c>
      <c r="V175" s="25">
        <f t="shared" si="5"/>
        <v>88013691</v>
      </c>
      <c r="W175" s="26">
        <f t="shared" si="4"/>
        <v>5.3416450093227872E-3</v>
      </c>
      <c r="X175" s="9"/>
    </row>
    <row r="176" spans="1:24">
      <c r="A176" s="10" t="s">
        <v>243</v>
      </c>
      <c r="B176" s="32" t="s">
        <v>476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45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25">
        <f t="shared" si="5"/>
        <v>0</v>
      </c>
      <c r="W176" s="26">
        <f t="shared" si="4"/>
        <v>0</v>
      </c>
      <c r="X176" s="9"/>
    </row>
    <row r="177" spans="1:24">
      <c r="A177" s="10" t="s">
        <v>244</v>
      </c>
      <c r="B177" s="32" t="s">
        <v>476</v>
      </c>
      <c r="C177" s="13">
        <v>1811262</v>
      </c>
      <c r="D177" s="13">
        <v>2135555</v>
      </c>
      <c r="E177" s="13">
        <v>3289906</v>
      </c>
      <c r="F177" s="13">
        <v>3019614</v>
      </c>
      <c r="G177" s="13">
        <v>7134296</v>
      </c>
      <c r="H177" s="13">
        <v>15119148</v>
      </c>
      <c r="I177" s="13">
        <v>5781097</v>
      </c>
      <c r="J177" s="13">
        <v>4033029</v>
      </c>
      <c r="K177" s="13">
        <v>3386511</v>
      </c>
      <c r="L177" s="13">
        <v>3391186</v>
      </c>
      <c r="M177" s="13">
        <v>3216657</v>
      </c>
      <c r="N177" s="13">
        <v>2804428</v>
      </c>
      <c r="O177" s="45">
        <v>2965525</v>
      </c>
      <c r="P177" s="13">
        <v>2759400</v>
      </c>
      <c r="Q177" s="13">
        <v>2783693</v>
      </c>
      <c r="R177" s="13">
        <v>2560275</v>
      </c>
      <c r="S177" s="13">
        <v>3964607</v>
      </c>
      <c r="T177" s="13">
        <v>5609096</v>
      </c>
      <c r="U177" s="13">
        <v>6433143</v>
      </c>
      <c r="V177" s="25">
        <f t="shared" si="5"/>
        <v>82198428</v>
      </c>
      <c r="W177" s="26">
        <f t="shared" si="4"/>
        <v>4.9887104802862825E-3</v>
      </c>
      <c r="X177" s="9"/>
    </row>
    <row r="178" spans="1:24">
      <c r="A178" s="10" t="s">
        <v>245</v>
      </c>
      <c r="B178" s="32" t="s">
        <v>33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45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25">
        <f t="shared" si="5"/>
        <v>0</v>
      </c>
      <c r="W178" s="26">
        <f t="shared" si="4"/>
        <v>0</v>
      </c>
      <c r="X178" s="9"/>
    </row>
    <row r="179" spans="1:24">
      <c r="A179" s="10" t="s">
        <v>246</v>
      </c>
      <c r="B179" s="32" t="s">
        <v>25</v>
      </c>
      <c r="C179" s="13">
        <v>0</v>
      </c>
      <c r="D179" s="13">
        <v>321529</v>
      </c>
      <c r="E179" s="13">
        <v>326823</v>
      </c>
      <c r="F179" s="13">
        <v>79257</v>
      </c>
      <c r="G179" s="13">
        <v>820</v>
      </c>
      <c r="H179" s="13">
        <v>0</v>
      </c>
      <c r="I179" s="13">
        <v>1558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45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25">
        <f t="shared" si="5"/>
        <v>729987</v>
      </c>
      <c r="W179" s="26">
        <f t="shared" si="4"/>
        <v>4.4303691517953874E-5</v>
      </c>
      <c r="X179" s="9"/>
    </row>
    <row r="180" spans="1:24">
      <c r="A180" s="10" t="s">
        <v>247</v>
      </c>
      <c r="B180" s="32" t="s">
        <v>59</v>
      </c>
      <c r="C180" s="13">
        <v>185319</v>
      </c>
      <c r="D180" s="13">
        <v>167362</v>
      </c>
      <c r="E180" s="13">
        <v>176060</v>
      </c>
      <c r="F180" s="13">
        <v>167582</v>
      </c>
      <c r="G180" s="13">
        <v>162219</v>
      </c>
      <c r="H180" s="13">
        <v>156451</v>
      </c>
      <c r="I180" s="13">
        <v>160034</v>
      </c>
      <c r="J180" s="13">
        <v>145946</v>
      </c>
      <c r="K180" s="13">
        <v>148678</v>
      </c>
      <c r="L180" s="13">
        <v>161532</v>
      </c>
      <c r="M180" s="13">
        <v>173305</v>
      </c>
      <c r="N180" s="13">
        <v>164924</v>
      </c>
      <c r="O180" s="45">
        <v>169846</v>
      </c>
      <c r="P180" s="13">
        <v>0</v>
      </c>
      <c r="Q180" s="13">
        <v>0</v>
      </c>
      <c r="R180" s="13">
        <v>0</v>
      </c>
      <c r="S180" s="13">
        <v>0</v>
      </c>
      <c r="T180" s="13">
        <v>281815</v>
      </c>
      <c r="U180" s="13">
        <v>370738</v>
      </c>
      <c r="V180" s="25">
        <f t="shared" si="5"/>
        <v>2791811</v>
      </c>
      <c r="W180" s="26">
        <f t="shared" si="4"/>
        <v>1.6943799454021828E-4</v>
      </c>
      <c r="X180" s="9"/>
    </row>
    <row r="181" spans="1:24">
      <c r="A181" s="10" t="s">
        <v>248</v>
      </c>
      <c r="B181" s="32" t="s">
        <v>25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45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25">
        <f t="shared" si="5"/>
        <v>0</v>
      </c>
      <c r="W181" s="26">
        <f t="shared" si="4"/>
        <v>0</v>
      </c>
      <c r="X181" s="9"/>
    </row>
    <row r="182" spans="1:24">
      <c r="A182" s="10" t="s">
        <v>249</v>
      </c>
      <c r="B182" s="32" t="s">
        <v>52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45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25">
        <f t="shared" si="5"/>
        <v>0</v>
      </c>
      <c r="W182" s="26">
        <f t="shared" si="4"/>
        <v>0</v>
      </c>
      <c r="X182" s="9"/>
    </row>
    <row r="183" spans="1:24">
      <c r="A183" s="10" t="s">
        <v>250</v>
      </c>
      <c r="B183" s="32" t="s">
        <v>52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45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25">
        <f t="shared" si="5"/>
        <v>0</v>
      </c>
      <c r="W183" s="26">
        <f t="shared" si="4"/>
        <v>0</v>
      </c>
      <c r="X183" s="9"/>
    </row>
    <row r="184" spans="1:24">
      <c r="A184" s="10" t="s">
        <v>251</v>
      </c>
      <c r="B184" s="32" t="s">
        <v>52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45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25">
        <f t="shared" si="5"/>
        <v>0</v>
      </c>
      <c r="W184" s="26">
        <f t="shared" si="4"/>
        <v>0</v>
      </c>
      <c r="X184" s="9"/>
    </row>
    <row r="185" spans="1:24">
      <c r="A185" s="10" t="s">
        <v>252</v>
      </c>
      <c r="B185" s="32" t="s">
        <v>44</v>
      </c>
      <c r="C185" s="13">
        <v>2539300</v>
      </c>
      <c r="D185" s="13">
        <v>1336233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45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25">
        <f t="shared" si="5"/>
        <v>3875533</v>
      </c>
      <c r="W185" s="26">
        <f t="shared" si="4"/>
        <v>2.3521024141477908E-4</v>
      </c>
      <c r="X185" s="9"/>
    </row>
    <row r="186" spans="1:24">
      <c r="A186" s="10" t="s">
        <v>253</v>
      </c>
      <c r="B186" s="32" t="s">
        <v>54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45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25">
        <f t="shared" si="5"/>
        <v>0</v>
      </c>
      <c r="W186" s="26">
        <f t="shared" si="4"/>
        <v>0</v>
      </c>
      <c r="X186" s="9"/>
    </row>
    <row r="187" spans="1:24">
      <c r="A187" s="10" t="s">
        <v>254</v>
      </c>
      <c r="B187" s="32" t="s">
        <v>45</v>
      </c>
      <c r="C187" s="13">
        <v>10261</v>
      </c>
      <c r="D187" s="13">
        <v>9991</v>
      </c>
      <c r="E187" s="13">
        <v>9456</v>
      </c>
      <c r="F187" s="13">
        <v>0</v>
      </c>
      <c r="G187" s="13">
        <v>0</v>
      </c>
      <c r="H187" s="13">
        <v>0</v>
      </c>
      <c r="I187" s="13">
        <v>197474</v>
      </c>
      <c r="J187" s="13">
        <v>989909</v>
      </c>
      <c r="K187" s="13">
        <v>1133209</v>
      </c>
      <c r="L187" s="13">
        <v>1126907</v>
      </c>
      <c r="M187" s="13">
        <v>1646354</v>
      </c>
      <c r="N187" s="13">
        <v>1137592</v>
      </c>
      <c r="O187" s="45">
        <v>994042</v>
      </c>
      <c r="P187" s="13">
        <v>12868808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25">
        <f t="shared" si="5"/>
        <v>20124003</v>
      </c>
      <c r="W187" s="26">
        <f t="shared" si="4"/>
        <v>1.2213472582640217E-3</v>
      </c>
      <c r="X187" s="9"/>
    </row>
    <row r="188" spans="1:24">
      <c r="A188" s="10" t="s">
        <v>255</v>
      </c>
      <c r="B188" s="32" t="s">
        <v>46</v>
      </c>
      <c r="C188" s="13">
        <v>755753</v>
      </c>
      <c r="D188" s="13">
        <v>886648</v>
      </c>
      <c r="E188" s="13">
        <v>816506</v>
      </c>
      <c r="F188" s="13">
        <v>796477</v>
      </c>
      <c r="G188" s="13">
        <v>876016</v>
      </c>
      <c r="H188" s="13">
        <v>787045</v>
      </c>
      <c r="I188" s="13">
        <v>754965</v>
      </c>
      <c r="J188" s="13">
        <v>779871</v>
      </c>
      <c r="K188" s="13">
        <v>893485</v>
      </c>
      <c r="L188" s="13">
        <v>828361</v>
      </c>
      <c r="M188" s="13">
        <v>927482</v>
      </c>
      <c r="N188" s="13">
        <v>1013756</v>
      </c>
      <c r="O188" s="45">
        <v>1101863</v>
      </c>
      <c r="P188" s="13">
        <v>1160432</v>
      </c>
      <c r="Q188" s="13">
        <v>1159803</v>
      </c>
      <c r="R188" s="13">
        <v>1480145</v>
      </c>
      <c r="S188" s="13">
        <v>1385882</v>
      </c>
      <c r="T188" s="13">
        <v>1465176</v>
      </c>
      <c r="U188" s="13">
        <v>1554628</v>
      </c>
      <c r="V188" s="25">
        <f t="shared" si="5"/>
        <v>19424294</v>
      </c>
      <c r="W188" s="26">
        <f t="shared" si="4"/>
        <v>1.1788811709387186E-3</v>
      </c>
      <c r="X188" s="9"/>
    </row>
    <row r="189" spans="1:24">
      <c r="A189" s="10" t="s">
        <v>256</v>
      </c>
      <c r="B189" s="32" t="s">
        <v>46</v>
      </c>
      <c r="C189" s="13">
        <v>10885286</v>
      </c>
      <c r="D189" s="13">
        <v>11386122</v>
      </c>
      <c r="E189" s="13">
        <v>10120653</v>
      </c>
      <c r="F189" s="13">
        <v>10704021</v>
      </c>
      <c r="G189" s="13">
        <v>10833075</v>
      </c>
      <c r="H189" s="13">
        <v>11573802</v>
      </c>
      <c r="I189" s="13">
        <v>11151201</v>
      </c>
      <c r="J189" s="13">
        <v>10710130</v>
      </c>
      <c r="K189" s="13">
        <v>11404289</v>
      </c>
      <c r="L189" s="13">
        <v>10550314</v>
      </c>
      <c r="M189" s="13">
        <v>10720605</v>
      </c>
      <c r="N189" s="13">
        <v>11017359</v>
      </c>
      <c r="O189" s="45">
        <v>11433434</v>
      </c>
      <c r="P189" s="13">
        <v>10358804</v>
      </c>
      <c r="Q189" s="13">
        <v>11015727</v>
      </c>
      <c r="R189" s="13">
        <v>11187412</v>
      </c>
      <c r="S189" s="13">
        <v>10178348</v>
      </c>
      <c r="T189" s="13">
        <v>10586656</v>
      </c>
      <c r="U189" s="13">
        <v>11666522</v>
      </c>
      <c r="V189" s="25">
        <f t="shared" si="5"/>
        <v>207483760</v>
      </c>
      <c r="W189" s="26">
        <f t="shared" si="4"/>
        <v>1.2592411232015334E-2</v>
      </c>
      <c r="X189" s="9"/>
    </row>
    <row r="190" spans="1:24">
      <c r="A190" s="10" t="s">
        <v>257</v>
      </c>
      <c r="B190" s="32" t="s">
        <v>13</v>
      </c>
      <c r="C190" s="13">
        <v>0</v>
      </c>
      <c r="D190" s="13">
        <v>0</v>
      </c>
      <c r="E190" s="13">
        <v>0</v>
      </c>
      <c r="F190" s="13">
        <v>0</v>
      </c>
      <c r="G190" s="13">
        <v>217641</v>
      </c>
      <c r="H190" s="13">
        <v>0</v>
      </c>
      <c r="I190" s="13">
        <v>0</v>
      </c>
      <c r="J190" s="13">
        <v>60000</v>
      </c>
      <c r="K190" s="13">
        <v>0</v>
      </c>
      <c r="L190" s="13">
        <v>0</v>
      </c>
      <c r="M190" s="13">
        <v>0</v>
      </c>
      <c r="N190" s="13">
        <v>0</v>
      </c>
      <c r="O190" s="45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25">
        <f t="shared" si="5"/>
        <v>277641</v>
      </c>
      <c r="W190" s="26">
        <f t="shared" si="4"/>
        <v>1.6850329138376757E-5</v>
      </c>
      <c r="X190" s="9"/>
    </row>
    <row r="191" spans="1:24">
      <c r="A191" s="10" t="s">
        <v>258</v>
      </c>
      <c r="B191" s="32" t="s">
        <v>51</v>
      </c>
      <c r="C191" s="13"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45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25">
        <f t="shared" si="5"/>
        <v>0</v>
      </c>
      <c r="W191" s="26">
        <f t="shared" si="4"/>
        <v>0</v>
      </c>
      <c r="X191" s="9"/>
    </row>
    <row r="192" spans="1:24">
      <c r="A192" s="10" t="s">
        <v>259</v>
      </c>
      <c r="B192" s="32" t="s">
        <v>4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45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25">
        <f t="shared" si="5"/>
        <v>0</v>
      </c>
      <c r="W192" s="26">
        <f t="shared" si="4"/>
        <v>0</v>
      </c>
      <c r="X192" s="9"/>
    </row>
    <row r="193" spans="1:24">
      <c r="A193" s="10" t="s">
        <v>260</v>
      </c>
      <c r="B193" s="32" t="s">
        <v>27</v>
      </c>
      <c r="C193" s="13">
        <v>689753</v>
      </c>
      <c r="D193" s="13">
        <v>872704</v>
      </c>
      <c r="E193" s="13">
        <v>923013</v>
      </c>
      <c r="F193" s="13">
        <v>904549</v>
      </c>
      <c r="G193" s="13">
        <v>964981</v>
      </c>
      <c r="H193" s="13">
        <v>988796</v>
      </c>
      <c r="I193" s="13">
        <v>1063617</v>
      </c>
      <c r="J193" s="13">
        <v>1047155</v>
      </c>
      <c r="K193" s="13">
        <v>991987</v>
      </c>
      <c r="L193" s="13">
        <v>1020594</v>
      </c>
      <c r="M193" s="13">
        <v>1003759</v>
      </c>
      <c r="N193" s="13">
        <v>1101463</v>
      </c>
      <c r="O193" s="45">
        <v>1182528</v>
      </c>
      <c r="P193" s="13">
        <v>1168164</v>
      </c>
      <c r="Q193" s="13">
        <v>1257530</v>
      </c>
      <c r="R193" s="13">
        <v>1581142</v>
      </c>
      <c r="S193" s="13">
        <v>1584734</v>
      </c>
      <c r="T193" s="13">
        <v>1315227</v>
      </c>
      <c r="U193" s="13">
        <v>2063452</v>
      </c>
      <c r="V193" s="25">
        <f t="shared" si="5"/>
        <v>21725148</v>
      </c>
      <c r="W193" s="26">
        <f t="shared" si="4"/>
        <v>1.3185224602272269E-3</v>
      </c>
      <c r="X193" s="9"/>
    </row>
    <row r="194" spans="1:24">
      <c r="A194" s="10" t="s">
        <v>261</v>
      </c>
      <c r="B194" s="32" t="s">
        <v>36</v>
      </c>
      <c r="C194" s="13">
        <v>380140</v>
      </c>
      <c r="D194" s="13">
        <v>492555</v>
      </c>
      <c r="E194" s="13">
        <v>824302</v>
      </c>
      <c r="F194" s="13">
        <v>774490</v>
      </c>
      <c r="G194" s="13">
        <v>1226015</v>
      </c>
      <c r="H194" s="13">
        <v>1289582</v>
      </c>
      <c r="I194" s="13">
        <v>1271914</v>
      </c>
      <c r="J194" s="13">
        <v>1266414</v>
      </c>
      <c r="K194" s="13">
        <v>1374593</v>
      </c>
      <c r="L194" s="13">
        <v>1269726</v>
      </c>
      <c r="M194" s="13">
        <v>1320503</v>
      </c>
      <c r="N194" s="13">
        <v>1365636</v>
      </c>
      <c r="O194" s="45">
        <v>1376172</v>
      </c>
      <c r="P194" s="13">
        <v>1488960</v>
      </c>
      <c r="Q194" s="13">
        <v>1559945</v>
      </c>
      <c r="R194" s="13">
        <v>1586891</v>
      </c>
      <c r="S194" s="13">
        <v>838597</v>
      </c>
      <c r="T194" s="13">
        <v>1100936</v>
      </c>
      <c r="U194" s="13">
        <v>1061784</v>
      </c>
      <c r="V194" s="25">
        <f t="shared" si="5"/>
        <v>21869155</v>
      </c>
      <c r="W194" s="26">
        <f t="shared" si="4"/>
        <v>1.3272623990267206E-3</v>
      </c>
      <c r="X194" s="9"/>
    </row>
    <row r="195" spans="1:24">
      <c r="A195" s="10" t="s">
        <v>262</v>
      </c>
      <c r="B195" s="32" t="s">
        <v>55</v>
      </c>
      <c r="C195" s="13">
        <v>0</v>
      </c>
      <c r="D195" s="13">
        <v>249688</v>
      </c>
      <c r="E195" s="13">
        <v>699617</v>
      </c>
      <c r="F195" s="13">
        <v>352397</v>
      </c>
      <c r="G195" s="13">
        <v>1151198</v>
      </c>
      <c r="H195" s="13">
        <v>1303419</v>
      </c>
      <c r="I195" s="13">
        <v>1443066</v>
      </c>
      <c r="J195" s="13">
        <v>1245868</v>
      </c>
      <c r="K195" s="13">
        <v>1009280</v>
      </c>
      <c r="L195" s="13">
        <v>946175</v>
      </c>
      <c r="M195" s="13">
        <v>965119</v>
      </c>
      <c r="N195" s="13">
        <v>1244449</v>
      </c>
      <c r="O195" s="45">
        <v>1261161</v>
      </c>
      <c r="P195" s="13">
        <v>1411326</v>
      </c>
      <c r="Q195" s="13">
        <v>1444744</v>
      </c>
      <c r="R195" s="13">
        <v>1399188</v>
      </c>
      <c r="S195" s="13">
        <v>1397709</v>
      </c>
      <c r="T195" s="13">
        <v>1549639</v>
      </c>
      <c r="U195" s="13">
        <v>1824494</v>
      </c>
      <c r="V195" s="25">
        <f t="shared" si="5"/>
        <v>20898537</v>
      </c>
      <c r="W195" s="26">
        <f t="shared" si="4"/>
        <v>1.2683545548407647E-3</v>
      </c>
      <c r="X195" s="9"/>
    </row>
    <row r="196" spans="1:24">
      <c r="A196" s="10" t="s">
        <v>263</v>
      </c>
      <c r="B196" s="32" t="s">
        <v>50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45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25">
        <f t="shared" si="5"/>
        <v>0</v>
      </c>
      <c r="W196" s="26">
        <f t="shared" ref="W196:W259" si="6">(V196/V$417)</f>
        <v>0</v>
      </c>
      <c r="X196" s="9"/>
    </row>
    <row r="197" spans="1:24">
      <c r="A197" s="10" t="s">
        <v>264</v>
      </c>
      <c r="B197" s="32" t="s">
        <v>65</v>
      </c>
      <c r="C197" s="13">
        <v>567004</v>
      </c>
      <c r="D197" s="13">
        <v>2144772</v>
      </c>
      <c r="E197" s="13">
        <v>727479</v>
      </c>
      <c r="F197" s="13">
        <v>734745</v>
      </c>
      <c r="G197" s="13">
        <v>780036</v>
      </c>
      <c r="H197" s="13">
        <v>729945</v>
      </c>
      <c r="I197" s="13">
        <v>776977</v>
      </c>
      <c r="J197" s="13">
        <v>821420</v>
      </c>
      <c r="K197" s="13">
        <v>712897</v>
      </c>
      <c r="L197" s="13">
        <v>699410</v>
      </c>
      <c r="M197" s="13">
        <v>675265</v>
      </c>
      <c r="N197" s="13">
        <v>632271</v>
      </c>
      <c r="O197" s="45">
        <v>520448</v>
      </c>
      <c r="P197" s="13">
        <v>542060</v>
      </c>
      <c r="Q197" s="13">
        <v>496600</v>
      </c>
      <c r="R197" s="13">
        <v>749569</v>
      </c>
      <c r="S197" s="13">
        <v>1157485</v>
      </c>
      <c r="T197" s="13">
        <v>2037826</v>
      </c>
      <c r="U197" s="13">
        <v>913879</v>
      </c>
      <c r="V197" s="25">
        <f t="shared" ref="V197:V260" si="7">SUM(C197:U197)</f>
        <v>16420088</v>
      </c>
      <c r="W197" s="26">
        <f t="shared" si="6"/>
        <v>9.9655269675988237E-4</v>
      </c>
      <c r="X197" s="9"/>
    </row>
    <row r="198" spans="1:24">
      <c r="A198" s="10" t="s">
        <v>265</v>
      </c>
      <c r="B198" s="32" t="s">
        <v>15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45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25">
        <f t="shared" si="7"/>
        <v>0</v>
      </c>
      <c r="W198" s="26">
        <f t="shared" si="6"/>
        <v>0</v>
      </c>
      <c r="X198" s="9"/>
    </row>
    <row r="199" spans="1:24">
      <c r="A199" s="10" t="s">
        <v>266</v>
      </c>
      <c r="B199" s="32" t="s">
        <v>52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45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  <c r="V199" s="25">
        <f t="shared" si="7"/>
        <v>0</v>
      </c>
      <c r="W199" s="26">
        <f t="shared" si="6"/>
        <v>0</v>
      </c>
      <c r="X199" s="9"/>
    </row>
    <row r="200" spans="1:24">
      <c r="A200" s="10" t="s">
        <v>267</v>
      </c>
      <c r="B200" s="32" t="s">
        <v>55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110742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45">
        <v>0</v>
      </c>
      <c r="P200" s="13">
        <v>72210</v>
      </c>
      <c r="Q200" s="13">
        <v>53245</v>
      </c>
      <c r="R200" s="13">
        <v>67544</v>
      </c>
      <c r="S200" s="13">
        <v>92438</v>
      </c>
      <c r="T200" s="13">
        <v>99680</v>
      </c>
      <c r="U200" s="13">
        <v>143728</v>
      </c>
      <c r="V200" s="25">
        <f t="shared" si="7"/>
        <v>639587</v>
      </c>
      <c r="W200" s="26">
        <f t="shared" si="6"/>
        <v>3.881721886402575E-5</v>
      </c>
      <c r="X200" s="9"/>
    </row>
    <row r="201" spans="1:24">
      <c r="A201" s="10" t="s">
        <v>268</v>
      </c>
      <c r="B201" s="32" t="s">
        <v>66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45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25">
        <f t="shared" si="7"/>
        <v>0</v>
      </c>
      <c r="W201" s="26">
        <f t="shared" si="6"/>
        <v>0</v>
      </c>
      <c r="X201" s="9"/>
    </row>
    <row r="202" spans="1:24">
      <c r="A202" s="10" t="s">
        <v>269</v>
      </c>
      <c r="B202" s="32" t="s">
        <v>61</v>
      </c>
      <c r="C202" s="13">
        <v>563752</v>
      </c>
      <c r="D202" s="13">
        <v>546047</v>
      </c>
      <c r="E202" s="13">
        <v>647779</v>
      </c>
      <c r="F202" s="13">
        <v>657991</v>
      </c>
      <c r="G202" s="13">
        <v>573754</v>
      </c>
      <c r="H202" s="13">
        <v>689912</v>
      </c>
      <c r="I202" s="13">
        <v>783894</v>
      </c>
      <c r="J202" s="13">
        <v>829955</v>
      </c>
      <c r="K202" s="13">
        <v>881109</v>
      </c>
      <c r="L202" s="13">
        <v>1048681</v>
      </c>
      <c r="M202" s="13">
        <v>789338</v>
      </c>
      <c r="N202" s="13">
        <v>2308611</v>
      </c>
      <c r="O202" s="45">
        <v>2511945</v>
      </c>
      <c r="P202" s="13">
        <v>2549289</v>
      </c>
      <c r="Q202" s="13">
        <v>2689187</v>
      </c>
      <c r="R202" s="13">
        <v>3470121</v>
      </c>
      <c r="S202" s="13">
        <v>2939747</v>
      </c>
      <c r="T202" s="13">
        <v>3165733</v>
      </c>
      <c r="U202" s="13">
        <v>3471288</v>
      </c>
      <c r="V202" s="25">
        <f t="shared" si="7"/>
        <v>31118133</v>
      </c>
      <c r="W202" s="26">
        <f t="shared" si="6"/>
        <v>1.8885927626747609E-3</v>
      </c>
      <c r="X202" s="9"/>
    </row>
    <row r="203" spans="1:24">
      <c r="A203" s="10" t="s">
        <v>270</v>
      </c>
      <c r="B203" s="32" t="s">
        <v>52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45">
        <v>0</v>
      </c>
      <c r="P203" s="13">
        <v>0</v>
      </c>
      <c r="Q203" s="13">
        <v>3940</v>
      </c>
      <c r="R203" s="13">
        <v>4728</v>
      </c>
      <c r="S203" s="13">
        <v>6225</v>
      </c>
      <c r="T203" s="13">
        <v>9535</v>
      </c>
      <c r="U203" s="13">
        <v>0</v>
      </c>
      <c r="V203" s="25">
        <f t="shared" si="7"/>
        <v>24428</v>
      </c>
      <c r="W203" s="26">
        <f t="shared" si="6"/>
        <v>1.4825614379442062E-6</v>
      </c>
      <c r="X203" s="9"/>
    </row>
    <row r="204" spans="1:24">
      <c r="A204" s="10" t="s">
        <v>271</v>
      </c>
      <c r="B204" s="32" t="s">
        <v>29</v>
      </c>
      <c r="C204" s="13">
        <v>209081</v>
      </c>
      <c r="D204" s="13">
        <v>232424</v>
      </c>
      <c r="E204" s="13">
        <v>366378</v>
      </c>
      <c r="F204" s="13">
        <v>386476</v>
      </c>
      <c r="G204" s="13">
        <v>362345</v>
      </c>
      <c r="H204" s="13">
        <v>400831</v>
      </c>
      <c r="I204" s="13">
        <v>485670</v>
      </c>
      <c r="J204" s="13">
        <v>520432</v>
      </c>
      <c r="K204" s="13">
        <v>568881</v>
      </c>
      <c r="L204" s="13">
        <v>650904</v>
      </c>
      <c r="M204" s="13">
        <v>719932</v>
      </c>
      <c r="N204" s="13">
        <v>779689</v>
      </c>
      <c r="O204" s="45">
        <v>817585</v>
      </c>
      <c r="P204" s="13">
        <v>900093</v>
      </c>
      <c r="Q204" s="13">
        <v>843324</v>
      </c>
      <c r="R204" s="13">
        <v>816384</v>
      </c>
      <c r="S204" s="13">
        <v>870825</v>
      </c>
      <c r="T204" s="13">
        <v>1008513</v>
      </c>
      <c r="U204" s="13">
        <v>1259718</v>
      </c>
      <c r="V204" s="25">
        <f t="shared" si="7"/>
        <v>12199485</v>
      </c>
      <c r="W204" s="26">
        <f t="shared" si="6"/>
        <v>7.4039978810294638E-4</v>
      </c>
      <c r="X204" s="9"/>
    </row>
    <row r="205" spans="1:24">
      <c r="A205" s="10" t="s">
        <v>272</v>
      </c>
      <c r="B205" s="32" t="s">
        <v>55</v>
      </c>
      <c r="C205" s="13"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45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25">
        <f t="shared" si="7"/>
        <v>0</v>
      </c>
      <c r="W205" s="26">
        <f t="shared" si="6"/>
        <v>0</v>
      </c>
      <c r="X205" s="9"/>
    </row>
    <row r="206" spans="1:24">
      <c r="A206" s="10" t="s">
        <v>565</v>
      </c>
      <c r="B206" s="32" t="s">
        <v>52</v>
      </c>
      <c r="C206" s="13">
        <v>9325971</v>
      </c>
      <c r="D206" s="13">
        <v>14777600</v>
      </c>
      <c r="E206" s="13">
        <v>10709626</v>
      </c>
      <c r="F206" s="13">
        <v>7386426</v>
      </c>
      <c r="G206" s="13">
        <v>11501661</v>
      </c>
      <c r="H206" s="13">
        <v>9697832</v>
      </c>
      <c r="I206" s="13">
        <v>9276130</v>
      </c>
      <c r="J206" s="13">
        <v>11281941</v>
      </c>
      <c r="K206" s="13">
        <v>12516131</v>
      </c>
      <c r="L206" s="13">
        <v>12312716</v>
      </c>
      <c r="M206" s="13">
        <v>13877897</v>
      </c>
      <c r="N206" s="13">
        <v>12348874</v>
      </c>
      <c r="O206" s="45">
        <v>12806134</v>
      </c>
      <c r="P206" s="13">
        <v>16713621</v>
      </c>
      <c r="Q206" s="13">
        <v>13543729</v>
      </c>
      <c r="R206" s="13">
        <v>17680481</v>
      </c>
      <c r="S206" s="13">
        <v>18295727</v>
      </c>
      <c r="T206" s="13">
        <v>18540196</v>
      </c>
      <c r="U206" s="13">
        <v>21118400</v>
      </c>
      <c r="V206" s="25">
        <f t="shared" si="7"/>
        <v>253711093</v>
      </c>
      <c r="W206" s="26">
        <f t="shared" si="6"/>
        <v>1.5397997497153933E-2</v>
      </c>
      <c r="X206" s="9"/>
    </row>
    <row r="207" spans="1:24">
      <c r="A207" s="10" t="s">
        <v>273</v>
      </c>
      <c r="B207" s="32" t="s">
        <v>55</v>
      </c>
      <c r="C207" s="13">
        <v>14691090</v>
      </c>
      <c r="D207" s="13">
        <v>16024261</v>
      </c>
      <c r="E207" s="13">
        <v>17356328</v>
      </c>
      <c r="F207" s="13">
        <v>16733868</v>
      </c>
      <c r="G207" s="13">
        <v>16104973</v>
      </c>
      <c r="H207" s="13">
        <v>16772291</v>
      </c>
      <c r="I207" s="13">
        <v>17159759</v>
      </c>
      <c r="J207" s="13">
        <v>18071160</v>
      </c>
      <c r="K207" s="13">
        <v>19128654</v>
      </c>
      <c r="L207" s="13">
        <v>19908292</v>
      </c>
      <c r="M207" s="13">
        <v>22135673</v>
      </c>
      <c r="N207" s="13">
        <v>20735216</v>
      </c>
      <c r="O207" s="45">
        <v>22735794</v>
      </c>
      <c r="P207" s="13">
        <v>24426215</v>
      </c>
      <c r="Q207" s="13">
        <v>24166678</v>
      </c>
      <c r="R207" s="13">
        <v>24579805</v>
      </c>
      <c r="S207" s="13">
        <v>21037045</v>
      </c>
      <c r="T207" s="13">
        <v>25656039</v>
      </c>
      <c r="U207" s="13">
        <v>30195539</v>
      </c>
      <c r="V207" s="25">
        <f t="shared" si="7"/>
        <v>387618680</v>
      </c>
      <c r="W207" s="26">
        <f t="shared" si="6"/>
        <v>2.3524992123580939E-2</v>
      </c>
      <c r="X207" s="9"/>
    </row>
    <row r="208" spans="1:24">
      <c r="A208" s="10" t="s">
        <v>274</v>
      </c>
      <c r="B208" s="32" t="s">
        <v>52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45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729244</v>
      </c>
      <c r="V208" s="25">
        <f t="shared" si="7"/>
        <v>729244</v>
      </c>
      <c r="W208" s="26">
        <f t="shared" si="6"/>
        <v>4.4258598053552673E-5</v>
      </c>
      <c r="X208" s="9"/>
    </row>
    <row r="209" spans="1:24">
      <c r="A209" s="10" t="s">
        <v>275</v>
      </c>
      <c r="B209" s="32" t="s">
        <v>54</v>
      </c>
      <c r="C209" s="13">
        <v>19006717</v>
      </c>
      <c r="D209" s="13">
        <v>19242244</v>
      </c>
      <c r="E209" s="13">
        <v>18998236</v>
      </c>
      <c r="F209" s="13">
        <v>20024820</v>
      </c>
      <c r="G209" s="13">
        <v>19134824</v>
      </c>
      <c r="H209" s="13">
        <v>19563960</v>
      </c>
      <c r="I209" s="13">
        <v>20308147</v>
      </c>
      <c r="J209" s="13">
        <v>20737514</v>
      </c>
      <c r="K209" s="13">
        <v>16678743</v>
      </c>
      <c r="L209" s="13">
        <v>18358177</v>
      </c>
      <c r="M209" s="13">
        <v>18189809</v>
      </c>
      <c r="N209" s="13">
        <v>18521021</v>
      </c>
      <c r="O209" s="45">
        <v>18883685</v>
      </c>
      <c r="P209" s="13">
        <v>17450381</v>
      </c>
      <c r="Q209" s="13">
        <v>18350907</v>
      </c>
      <c r="R209" s="13">
        <v>18529522</v>
      </c>
      <c r="S209" s="13">
        <v>19551194</v>
      </c>
      <c r="T209" s="13">
        <v>20699894</v>
      </c>
      <c r="U209" s="13">
        <v>21402452</v>
      </c>
      <c r="V209" s="25">
        <f t="shared" si="7"/>
        <v>363632247</v>
      </c>
      <c r="W209" s="26">
        <f t="shared" si="6"/>
        <v>2.2069229858981611E-2</v>
      </c>
      <c r="X209" s="9"/>
    </row>
    <row r="210" spans="1:24">
      <c r="A210" s="10" t="s">
        <v>276</v>
      </c>
      <c r="B210" s="32" t="s">
        <v>9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748761</v>
      </c>
      <c r="K210" s="13">
        <v>0</v>
      </c>
      <c r="L210" s="13">
        <v>0</v>
      </c>
      <c r="M210" s="13">
        <v>0</v>
      </c>
      <c r="N210" s="13">
        <v>0</v>
      </c>
      <c r="O210" s="45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25">
        <f t="shared" si="7"/>
        <v>748761</v>
      </c>
      <c r="W210" s="26">
        <f t="shared" si="6"/>
        <v>4.5443105650750855E-5</v>
      </c>
      <c r="X210" s="9"/>
    </row>
    <row r="211" spans="1:24">
      <c r="A211" s="10" t="s">
        <v>277</v>
      </c>
      <c r="B211" s="32" t="s">
        <v>9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1527296</v>
      </c>
      <c r="K211" s="13">
        <v>860890</v>
      </c>
      <c r="L211" s="13">
        <v>1260183</v>
      </c>
      <c r="M211" s="13">
        <v>881572</v>
      </c>
      <c r="N211" s="13">
        <v>949659</v>
      </c>
      <c r="O211" s="45">
        <v>955498</v>
      </c>
      <c r="P211" s="13">
        <v>855750</v>
      </c>
      <c r="Q211" s="13">
        <v>976783</v>
      </c>
      <c r="R211" s="13">
        <v>1043629</v>
      </c>
      <c r="S211" s="13">
        <v>927784</v>
      </c>
      <c r="T211" s="13">
        <v>1068280</v>
      </c>
      <c r="U211" s="13">
        <v>1496070</v>
      </c>
      <c r="V211" s="25">
        <f t="shared" si="7"/>
        <v>12803394</v>
      </c>
      <c r="W211" s="26">
        <f t="shared" si="6"/>
        <v>7.7705167100074603E-4</v>
      </c>
      <c r="X211" s="9"/>
    </row>
    <row r="212" spans="1:24">
      <c r="A212" s="10" t="s">
        <v>278</v>
      </c>
      <c r="B212" s="32" t="s">
        <v>9</v>
      </c>
      <c r="C212" s="13">
        <v>7032688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45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25">
        <f t="shared" si="7"/>
        <v>7032688</v>
      </c>
      <c r="W212" s="26">
        <f t="shared" si="6"/>
        <v>4.2682135393372215E-4</v>
      </c>
      <c r="X212" s="9"/>
    </row>
    <row r="213" spans="1:24">
      <c r="A213" s="10" t="s">
        <v>279</v>
      </c>
      <c r="B213" s="32" t="s">
        <v>48</v>
      </c>
      <c r="C213" s="13"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45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25">
        <f t="shared" si="7"/>
        <v>0</v>
      </c>
      <c r="W213" s="26">
        <f t="shared" si="6"/>
        <v>0</v>
      </c>
      <c r="X213" s="9"/>
    </row>
    <row r="214" spans="1:24">
      <c r="A214" s="10" t="s">
        <v>280</v>
      </c>
      <c r="B214" s="32" t="s">
        <v>7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1889265</v>
      </c>
      <c r="I214" s="13">
        <v>54489</v>
      </c>
      <c r="J214" s="13">
        <v>0</v>
      </c>
      <c r="K214" s="13">
        <v>109280</v>
      </c>
      <c r="L214" s="13">
        <v>111453</v>
      </c>
      <c r="M214" s="13">
        <v>118824</v>
      </c>
      <c r="N214" s="13">
        <v>149575</v>
      </c>
      <c r="O214" s="45">
        <v>180014</v>
      </c>
      <c r="P214" s="13">
        <v>227005</v>
      </c>
      <c r="Q214" s="13">
        <v>222284</v>
      </c>
      <c r="R214" s="13">
        <v>210190</v>
      </c>
      <c r="S214" s="13">
        <v>220033</v>
      </c>
      <c r="T214" s="13">
        <v>217392</v>
      </c>
      <c r="U214" s="13">
        <v>212153</v>
      </c>
      <c r="V214" s="25">
        <f t="shared" si="7"/>
        <v>3921957</v>
      </c>
      <c r="W214" s="26">
        <f t="shared" si="6"/>
        <v>2.3802776361042023E-4</v>
      </c>
      <c r="X214" s="9"/>
    </row>
    <row r="215" spans="1:24">
      <c r="A215" s="10" t="s">
        <v>281</v>
      </c>
      <c r="B215" s="32" t="s">
        <v>46</v>
      </c>
      <c r="C215" s="13"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45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25">
        <f t="shared" si="7"/>
        <v>0</v>
      </c>
      <c r="W215" s="26">
        <f t="shared" si="6"/>
        <v>0</v>
      </c>
      <c r="X215" s="9"/>
    </row>
    <row r="216" spans="1:24">
      <c r="A216" s="10" t="s">
        <v>282</v>
      </c>
      <c r="B216" s="32" t="s">
        <v>9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4700</v>
      </c>
      <c r="K216" s="13">
        <v>0</v>
      </c>
      <c r="L216" s="13">
        <v>0</v>
      </c>
      <c r="M216" s="13">
        <v>0</v>
      </c>
      <c r="N216" s="13">
        <v>0</v>
      </c>
      <c r="O216" s="45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25">
        <f t="shared" si="7"/>
        <v>4700</v>
      </c>
      <c r="W216" s="26">
        <f t="shared" si="6"/>
        <v>2.85248025148918E-7</v>
      </c>
      <c r="X216" s="9"/>
    </row>
    <row r="217" spans="1:24">
      <c r="A217" s="10" t="s">
        <v>37</v>
      </c>
      <c r="B217" s="32" t="s">
        <v>41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50000</v>
      </c>
      <c r="J217" s="13">
        <v>115927</v>
      </c>
      <c r="K217" s="13">
        <v>229500</v>
      </c>
      <c r="L217" s="13">
        <v>238344</v>
      </c>
      <c r="M217" s="13">
        <v>233917</v>
      </c>
      <c r="N217" s="13">
        <v>244139</v>
      </c>
      <c r="O217" s="45">
        <v>251163</v>
      </c>
      <c r="P217" s="13">
        <v>274771</v>
      </c>
      <c r="Q217" s="13">
        <v>260232</v>
      </c>
      <c r="R217" s="13">
        <v>254345</v>
      </c>
      <c r="S217" s="13">
        <v>276165</v>
      </c>
      <c r="T217" s="13">
        <v>286332</v>
      </c>
      <c r="U217" s="13">
        <v>288098</v>
      </c>
      <c r="V217" s="25">
        <f t="shared" si="7"/>
        <v>3002933</v>
      </c>
      <c r="W217" s="26">
        <f t="shared" si="6"/>
        <v>1.8225121444776933E-4</v>
      </c>
      <c r="X217" s="9"/>
    </row>
    <row r="218" spans="1:24">
      <c r="A218" s="10" t="s">
        <v>283</v>
      </c>
      <c r="B218" s="32" t="s">
        <v>36</v>
      </c>
      <c r="C218" s="13">
        <v>5973026</v>
      </c>
      <c r="D218" s="13">
        <v>6491042</v>
      </c>
      <c r="E218" s="13">
        <v>7118053</v>
      </c>
      <c r="F218" s="13">
        <v>7387873</v>
      </c>
      <c r="G218" s="13">
        <v>7537251</v>
      </c>
      <c r="H218" s="13">
        <v>7596711</v>
      </c>
      <c r="I218" s="13">
        <v>7308386</v>
      </c>
      <c r="J218" s="13">
        <v>7534825</v>
      </c>
      <c r="K218" s="13">
        <v>8516232</v>
      </c>
      <c r="L218" s="13">
        <v>8255645</v>
      </c>
      <c r="M218" s="13">
        <v>8243572</v>
      </c>
      <c r="N218" s="13">
        <v>8194810</v>
      </c>
      <c r="O218" s="45">
        <v>7883084</v>
      </c>
      <c r="P218" s="13">
        <v>8206198</v>
      </c>
      <c r="Q218" s="13">
        <v>8265558</v>
      </c>
      <c r="R218" s="13">
        <v>9075501</v>
      </c>
      <c r="S218" s="13">
        <v>8338024</v>
      </c>
      <c r="T218" s="13">
        <v>9190173</v>
      </c>
      <c r="U218" s="13">
        <v>10526104</v>
      </c>
      <c r="V218" s="25">
        <f t="shared" si="7"/>
        <v>151642068</v>
      </c>
      <c r="W218" s="26">
        <f t="shared" si="6"/>
        <v>9.2033192396804124E-3</v>
      </c>
      <c r="X218" s="9"/>
    </row>
    <row r="219" spans="1:24">
      <c r="A219" s="10" t="s">
        <v>284</v>
      </c>
      <c r="B219" s="32" t="s">
        <v>9</v>
      </c>
      <c r="C219" s="13"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45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25">
        <f t="shared" si="7"/>
        <v>0</v>
      </c>
      <c r="W219" s="26">
        <f t="shared" si="6"/>
        <v>0</v>
      </c>
      <c r="X219" s="9"/>
    </row>
    <row r="220" spans="1:24">
      <c r="A220" s="10" t="s">
        <v>285</v>
      </c>
      <c r="B220" s="32" t="s">
        <v>63</v>
      </c>
      <c r="C220" s="13">
        <v>823529</v>
      </c>
      <c r="D220" s="13">
        <v>713328</v>
      </c>
      <c r="E220" s="13">
        <v>1100717</v>
      </c>
      <c r="F220" s="13">
        <v>1515313</v>
      </c>
      <c r="G220" s="13">
        <v>2197233</v>
      </c>
      <c r="H220" s="13">
        <v>4765438</v>
      </c>
      <c r="I220" s="13">
        <v>2712297</v>
      </c>
      <c r="J220" s="13">
        <v>2719529</v>
      </c>
      <c r="K220" s="13">
        <v>2911379</v>
      </c>
      <c r="L220" s="13">
        <v>2716794</v>
      </c>
      <c r="M220" s="13">
        <v>2991128</v>
      </c>
      <c r="N220" s="13">
        <v>2879960</v>
      </c>
      <c r="O220" s="45">
        <v>2636268</v>
      </c>
      <c r="P220" s="13">
        <v>2839894</v>
      </c>
      <c r="Q220" s="13">
        <v>2814559</v>
      </c>
      <c r="R220" s="13">
        <v>2684668</v>
      </c>
      <c r="S220" s="13">
        <v>2737240</v>
      </c>
      <c r="T220" s="13">
        <v>2857726</v>
      </c>
      <c r="U220" s="13">
        <v>2928759</v>
      </c>
      <c r="V220" s="25">
        <f t="shared" si="7"/>
        <v>47545759</v>
      </c>
      <c r="W220" s="26">
        <f t="shared" si="6"/>
        <v>2.8856029487141269E-3</v>
      </c>
      <c r="X220" s="9"/>
    </row>
    <row r="221" spans="1:24">
      <c r="A221" s="10" t="s">
        <v>286</v>
      </c>
      <c r="B221" s="32" t="s">
        <v>479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579558</v>
      </c>
      <c r="K221" s="13">
        <v>0</v>
      </c>
      <c r="L221" s="13">
        <v>0</v>
      </c>
      <c r="M221" s="13">
        <v>0</v>
      </c>
      <c r="N221" s="13">
        <v>0</v>
      </c>
      <c r="O221" s="45">
        <v>0</v>
      </c>
      <c r="P221" s="13">
        <v>0</v>
      </c>
      <c r="Q221" s="13">
        <v>0</v>
      </c>
      <c r="R221" s="13">
        <v>-9241</v>
      </c>
      <c r="S221" s="13">
        <v>0</v>
      </c>
      <c r="T221" s="13">
        <v>0</v>
      </c>
      <c r="U221" s="13">
        <v>-26245</v>
      </c>
      <c r="V221" s="25">
        <f t="shared" si="7"/>
        <v>544072</v>
      </c>
      <c r="W221" s="26">
        <f t="shared" si="6"/>
        <v>3.3020311391238748E-5</v>
      </c>
      <c r="X221" s="9"/>
    </row>
    <row r="222" spans="1:24">
      <c r="A222" s="10" t="s">
        <v>287</v>
      </c>
      <c r="B222" s="32" t="s">
        <v>61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45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25">
        <f t="shared" si="7"/>
        <v>0</v>
      </c>
      <c r="W222" s="26">
        <f t="shared" si="6"/>
        <v>0</v>
      </c>
      <c r="X222" s="9"/>
    </row>
    <row r="223" spans="1:24">
      <c r="A223" s="10" t="s">
        <v>288</v>
      </c>
      <c r="B223" s="32" t="s">
        <v>52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45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25">
        <f t="shared" si="7"/>
        <v>0</v>
      </c>
      <c r="W223" s="26">
        <f t="shared" si="6"/>
        <v>0</v>
      </c>
      <c r="X223" s="9"/>
    </row>
    <row r="224" spans="1:24">
      <c r="A224" s="10" t="s">
        <v>289</v>
      </c>
      <c r="B224" s="32" t="s">
        <v>6</v>
      </c>
      <c r="C224" s="13">
        <v>2550156</v>
      </c>
      <c r="D224" s="13">
        <v>3020675</v>
      </c>
      <c r="E224" s="13">
        <v>3061741</v>
      </c>
      <c r="F224" s="13">
        <v>3171557</v>
      </c>
      <c r="G224" s="13">
        <v>3054783</v>
      </c>
      <c r="H224" s="13">
        <v>3176149</v>
      </c>
      <c r="I224" s="13">
        <v>3493661</v>
      </c>
      <c r="J224" s="13">
        <v>3251891</v>
      </c>
      <c r="K224" s="13">
        <v>3214813</v>
      </c>
      <c r="L224" s="13">
        <v>2986314</v>
      </c>
      <c r="M224" s="13">
        <v>3136217</v>
      </c>
      <c r="N224" s="13">
        <v>2967533</v>
      </c>
      <c r="O224" s="45">
        <v>2988606</v>
      </c>
      <c r="P224" s="13">
        <v>2871379</v>
      </c>
      <c r="Q224" s="13">
        <v>3148372</v>
      </c>
      <c r="R224" s="13">
        <v>3274786</v>
      </c>
      <c r="S224" s="13">
        <v>3942822</v>
      </c>
      <c r="T224" s="13">
        <v>4179265</v>
      </c>
      <c r="U224" s="13">
        <v>4483429</v>
      </c>
      <c r="V224" s="25">
        <f t="shared" si="7"/>
        <v>61974149</v>
      </c>
      <c r="W224" s="26">
        <f t="shared" si="6"/>
        <v>3.7612773643691047E-3</v>
      </c>
      <c r="X224" s="9"/>
    </row>
    <row r="225" spans="1:24">
      <c r="A225" s="10" t="s">
        <v>290</v>
      </c>
      <c r="B225" s="32" t="s">
        <v>5</v>
      </c>
      <c r="C225" s="13">
        <v>1353704</v>
      </c>
      <c r="D225" s="13">
        <v>1635110</v>
      </c>
      <c r="E225" s="13">
        <v>1693648</v>
      </c>
      <c r="F225" s="13">
        <v>1588632</v>
      </c>
      <c r="G225" s="13">
        <v>1387680</v>
      </c>
      <c r="H225" s="13">
        <v>1183756</v>
      </c>
      <c r="I225" s="13">
        <v>1203882</v>
      </c>
      <c r="J225" s="13">
        <v>1304540</v>
      </c>
      <c r="K225" s="13">
        <v>1222424</v>
      </c>
      <c r="L225" s="13">
        <v>965506</v>
      </c>
      <c r="M225" s="13">
        <v>0</v>
      </c>
      <c r="N225" s="13">
        <v>0</v>
      </c>
      <c r="O225" s="45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  <c r="V225" s="25">
        <f t="shared" si="7"/>
        <v>13538882</v>
      </c>
      <c r="W225" s="26">
        <f t="shared" si="6"/>
        <v>8.2168922409026242E-4</v>
      </c>
      <c r="X225" s="9"/>
    </row>
    <row r="226" spans="1:24">
      <c r="A226" s="10" t="s">
        <v>291</v>
      </c>
      <c r="B226" s="32" t="s">
        <v>54</v>
      </c>
      <c r="C226" s="13">
        <v>987424</v>
      </c>
      <c r="D226" s="13">
        <v>952421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45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25">
        <f t="shared" si="7"/>
        <v>1939845</v>
      </c>
      <c r="W226" s="26">
        <f t="shared" si="6"/>
        <v>1.1773126709468147E-4</v>
      </c>
      <c r="X226" s="9"/>
    </row>
    <row r="227" spans="1:24">
      <c r="A227" s="10" t="s">
        <v>41</v>
      </c>
      <c r="B227" s="32" t="s">
        <v>41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1053049</v>
      </c>
      <c r="M227" s="13">
        <v>1225352</v>
      </c>
      <c r="N227" s="13">
        <v>1147546</v>
      </c>
      <c r="O227" s="45">
        <v>1250158</v>
      </c>
      <c r="P227" s="13">
        <v>1172954</v>
      </c>
      <c r="Q227" s="13">
        <v>1225777</v>
      </c>
      <c r="R227" s="13">
        <v>1868072</v>
      </c>
      <c r="S227" s="13">
        <v>1608890</v>
      </c>
      <c r="T227" s="13">
        <v>1210450</v>
      </c>
      <c r="U227" s="13">
        <v>1298966</v>
      </c>
      <c r="V227" s="25">
        <f t="shared" si="7"/>
        <v>13061214</v>
      </c>
      <c r="W227" s="26">
        <f t="shared" si="6"/>
        <v>7.9269904245689369E-4</v>
      </c>
      <c r="X227" s="9"/>
    </row>
    <row r="228" spans="1:24">
      <c r="A228" s="10" t="s">
        <v>292</v>
      </c>
      <c r="B228" s="32" t="s">
        <v>50</v>
      </c>
      <c r="C228" s="13">
        <v>2262942</v>
      </c>
      <c r="D228" s="13">
        <v>2259398</v>
      </c>
      <c r="E228" s="13">
        <v>2382594</v>
      </c>
      <c r="F228" s="13">
        <v>2349074</v>
      </c>
      <c r="G228" s="13">
        <v>2420580</v>
      </c>
      <c r="H228" s="13">
        <v>2514262</v>
      </c>
      <c r="I228" s="13">
        <v>2473839</v>
      </c>
      <c r="J228" s="13">
        <v>2494416</v>
      </c>
      <c r="K228" s="13">
        <v>2521308</v>
      </c>
      <c r="L228" s="13">
        <v>2900589</v>
      </c>
      <c r="M228" s="13">
        <v>2613485</v>
      </c>
      <c r="N228" s="13">
        <v>2660670</v>
      </c>
      <c r="O228" s="45">
        <v>2966201</v>
      </c>
      <c r="P228" s="13">
        <v>3216139</v>
      </c>
      <c r="Q228" s="13">
        <v>3574701</v>
      </c>
      <c r="R228" s="13">
        <v>3482703</v>
      </c>
      <c r="S228" s="13">
        <v>4008418</v>
      </c>
      <c r="T228" s="13">
        <v>4301073</v>
      </c>
      <c r="U228" s="13">
        <v>4896553</v>
      </c>
      <c r="V228" s="25">
        <f t="shared" si="7"/>
        <v>56298945</v>
      </c>
      <c r="W228" s="26">
        <f t="shared" si="6"/>
        <v>3.4168431657909688E-3</v>
      </c>
      <c r="X228" s="9"/>
    </row>
    <row r="229" spans="1:24">
      <c r="A229" s="10" t="s">
        <v>293</v>
      </c>
      <c r="B229" s="32" t="s">
        <v>8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45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25">
        <f t="shared" si="7"/>
        <v>0</v>
      </c>
      <c r="W229" s="26">
        <f t="shared" si="6"/>
        <v>0</v>
      </c>
      <c r="X229" s="9"/>
    </row>
    <row r="230" spans="1:24">
      <c r="A230" s="10" t="s">
        <v>294</v>
      </c>
      <c r="B230" s="32" t="s">
        <v>33</v>
      </c>
      <c r="C230" s="13">
        <v>49793</v>
      </c>
      <c r="D230" s="13">
        <v>57941</v>
      </c>
      <c r="E230" s="13">
        <v>51297</v>
      </c>
      <c r="F230" s="13">
        <v>48529</v>
      </c>
      <c r="G230" s="13">
        <v>54425</v>
      </c>
      <c r="H230" s="13">
        <v>61076</v>
      </c>
      <c r="I230" s="13">
        <v>56788</v>
      </c>
      <c r="J230" s="13">
        <v>50442</v>
      </c>
      <c r="K230" s="13">
        <v>49531</v>
      </c>
      <c r="L230" s="13">
        <v>49560</v>
      </c>
      <c r="M230" s="13">
        <v>47786</v>
      </c>
      <c r="N230" s="13">
        <v>48680</v>
      </c>
      <c r="O230" s="45">
        <v>64234</v>
      </c>
      <c r="P230" s="13">
        <v>79212</v>
      </c>
      <c r="Q230" s="13">
        <v>66297</v>
      </c>
      <c r="R230" s="13">
        <v>67082</v>
      </c>
      <c r="S230" s="13">
        <v>80665</v>
      </c>
      <c r="T230" s="13">
        <v>80869</v>
      </c>
      <c r="U230" s="13">
        <v>77251</v>
      </c>
      <c r="V230" s="25">
        <f t="shared" si="7"/>
        <v>1141458</v>
      </c>
      <c r="W230" s="26">
        <f t="shared" si="6"/>
        <v>6.9276306444773127E-5</v>
      </c>
      <c r="X230" s="9"/>
    </row>
    <row r="231" spans="1:24">
      <c r="A231" s="10" t="s">
        <v>295</v>
      </c>
      <c r="B231" s="32" t="s">
        <v>52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45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25">
        <f t="shared" si="7"/>
        <v>0</v>
      </c>
      <c r="W231" s="26">
        <f t="shared" si="6"/>
        <v>0</v>
      </c>
      <c r="X231" s="9"/>
    </row>
    <row r="232" spans="1:24">
      <c r="A232" s="10" t="s">
        <v>296</v>
      </c>
      <c r="B232" s="32" t="s">
        <v>52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218396</v>
      </c>
      <c r="K232" s="13">
        <v>192606</v>
      </c>
      <c r="L232" s="13">
        <v>437811</v>
      </c>
      <c r="M232" s="13">
        <v>499890</v>
      </c>
      <c r="N232" s="13">
        <v>482052</v>
      </c>
      <c r="O232" s="45">
        <v>471238</v>
      </c>
      <c r="P232" s="13">
        <v>615216</v>
      </c>
      <c r="Q232" s="13">
        <v>524268</v>
      </c>
      <c r="R232" s="13">
        <v>494999</v>
      </c>
      <c r="S232" s="13">
        <v>591818</v>
      </c>
      <c r="T232" s="13">
        <v>648274</v>
      </c>
      <c r="U232" s="13">
        <v>765122</v>
      </c>
      <c r="V232" s="25">
        <f t="shared" si="7"/>
        <v>5941690</v>
      </c>
      <c r="W232" s="26">
        <f t="shared" si="6"/>
        <v>3.6060751883980314E-4</v>
      </c>
      <c r="X232" s="9"/>
    </row>
    <row r="233" spans="1:24">
      <c r="A233" s="10" t="s">
        <v>297</v>
      </c>
      <c r="B233" s="32" t="s">
        <v>46</v>
      </c>
      <c r="C233" s="13">
        <v>0</v>
      </c>
      <c r="D233" s="13">
        <v>10826</v>
      </c>
      <c r="E233" s="13">
        <v>52230</v>
      </c>
      <c r="F233" s="13">
        <v>340016</v>
      </c>
      <c r="G233" s="13">
        <v>541668</v>
      </c>
      <c r="H233" s="13">
        <v>2126388</v>
      </c>
      <c r="I233" s="13">
        <v>3903661</v>
      </c>
      <c r="J233" s="13">
        <v>6502017</v>
      </c>
      <c r="K233" s="13">
        <v>8772784</v>
      </c>
      <c r="L233" s="13">
        <v>9497454</v>
      </c>
      <c r="M233" s="13">
        <v>11051199</v>
      </c>
      <c r="N233" s="13">
        <v>9752284</v>
      </c>
      <c r="O233" s="45">
        <v>9409031</v>
      </c>
      <c r="P233" s="13">
        <v>9660918</v>
      </c>
      <c r="Q233" s="13">
        <v>9447714</v>
      </c>
      <c r="R233" s="13">
        <v>10239572</v>
      </c>
      <c r="S233" s="13">
        <v>11434014</v>
      </c>
      <c r="T233" s="13">
        <v>12272527</v>
      </c>
      <c r="U233" s="13">
        <v>12440504</v>
      </c>
      <c r="V233" s="25">
        <f t="shared" si="7"/>
        <v>127454807</v>
      </c>
      <c r="W233" s="26">
        <f t="shared" si="6"/>
        <v>7.7353685090396796E-3</v>
      </c>
      <c r="X233" s="9"/>
    </row>
    <row r="234" spans="1:24">
      <c r="A234" s="10" t="s">
        <v>298</v>
      </c>
      <c r="B234" s="32" t="s">
        <v>14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45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25">
        <f t="shared" si="7"/>
        <v>0</v>
      </c>
      <c r="W234" s="26">
        <f t="shared" si="6"/>
        <v>0</v>
      </c>
      <c r="X234" s="9"/>
    </row>
    <row r="235" spans="1:24">
      <c r="A235" s="10" t="s">
        <v>299</v>
      </c>
      <c r="B235" s="32" t="s">
        <v>9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45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25">
        <f t="shared" si="7"/>
        <v>0</v>
      </c>
      <c r="W235" s="26">
        <f t="shared" si="6"/>
        <v>0</v>
      </c>
      <c r="X235" s="9"/>
    </row>
    <row r="236" spans="1:24">
      <c r="A236" s="10" t="s">
        <v>300</v>
      </c>
      <c r="B236" s="32" t="s">
        <v>33</v>
      </c>
      <c r="C236" s="13">
        <v>1081700</v>
      </c>
      <c r="D236" s="13">
        <v>1242700</v>
      </c>
      <c r="E236" s="13">
        <v>1352400</v>
      </c>
      <c r="F236" s="13">
        <v>1379958</v>
      </c>
      <c r="G236" s="13">
        <v>2503898</v>
      </c>
      <c r="H236" s="13">
        <v>3383136</v>
      </c>
      <c r="I236" s="13">
        <v>3234192</v>
      </c>
      <c r="J236" s="13">
        <v>2819471</v>
      </c>
      <c r="K236" s="13">
        <v>2782255</v>
      </c>
      <c r="L236" s="13">
        <v>2819945</v>
      </c>
      <c r="M236" s="13">
        <v>2720040</v>
      </c>
      <c r="N236" s="13">
        <v>2935272</v>
      </c>
      <c r="O236" s="45">
        <v>2929024</v>
      </c>
      <c r="P236" s="13">
        <v>3088532</v>
      </c>
      <c r="Q236" s="13">
        <v>3346809</v>
      </c>
      <c r="R236" s="13">
        <v>3898341</v>
      </c>
      <c r="S236" s="13">
        <v>3553331</v>
      </c>
      <c r="T236" s="13">
        <v>3500044</v>
      </c>
      <c r="U236" s="13">
        <v>3534759</v>
      </c>
      <c r="V236" s="25">
        <f t="shared" si="7"/>
        <v>52105807</v>
      </c>
      <c r="W236" s="26">
        <f t="shared" si="6"/>
        <v>3.1623571373490785E-3</v>
      </c>
      <c r="X236" s="9"/>
    </row>
    <row r="237" spans="1:24">
      <c r="A237" s="10" t="s">
        <v>301</v>
      </c>
      <c r="B237" s="32" t="s">
        <v>480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45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25">
        <f t="shared" si="7"/>
        <v>0</v>
      </c>
      <c r="W237" s="26">
        <f t="shared" si="6"/>
        <v>0</v>
      </c>
      <c r="X237" s="9"/>
    </row>
    <row r="238" spans="1:24">
      <c r="A238" s="10" t="s">
        <v>302</v>
      </c>
      <c r="B238" s="32" t="s">
        <v>48</v>
      </c>
      <c r="C238" s="13"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45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1236265</v>
      </c>
      <c r="V238" s="25">
        <f t="shared" si="7"/>
        <v>1236265</v>
      </c>
      <c r="W238" s="26">
        <f t="shared" si="6"/>
        <v>7.5030244640580246E-5</v>
      </c>
      <c r="X238" s="9"/>
    </row>
    <row r="239" spans="1:24">
      <c r="A239" s="10" t="s">
        <v>303</v>
      </c>
      <c r="B239" s="32" t="s">
        <v>36</v>
      </c>
      <c r="C239" s="13">
        <v>0</v>
      </c>
      <c r="D239" s="13">
        <v>0</v>
      </c>
      <c r="E239" s="13">
        <v>0</v>
      </c>
      <c r="F239" s="13">
        <v>0</v>
      </c>
      <c r="G239" s="13">
        <v>183913</v>
      </c>
      <c r="H239" s="13">
        <v>104156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45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25">
        <f t="shared" si="7"/>
        <v>288069</v>
      </c>
      <c r="W239" s="26">
        <f t="shared" si="6"/>
        <v>1.7483215607792269E-5</v>
      </c>
      <c r="X239" s="9"/>
    </row>
    <row r="240" spans="1:24">
      <c r="A240" s="10" t="s">
        <v>304</v>
      </c>
      <c r="B240" s="32" t="s">
        <v>35</v>
      </c>
      <c r="C240" s="13">
        <v>189035</v>
      </c>
      <c r="D240" s="13">
        <v>137243</v>
      </c>
      <c r="E240" s="13">
        <v>189175</v>
      </c>
      <c r="F240" s="13">
        <v>200133</v>
      </c>
      <c r="G240" s="13">
        <v>193555</v>
      </c>
      <c r="H240" s="13">
        <v>183238</v>
      </c>
      <c r="I240" s="13">
        <v>198691</v>
      </c>
      <c r="J240" s="13">
        <v>182386</v>
      </c>
      <c r="K240" s="13">
        <v>186772</v>
      </c>
      <c r="L240" s="13">
        <v>173985</v>
      </c>
      <c r="M240" s="13">
        <v>245343</v>
      </c>
      <c r="N240" s="13">
        <v>240382</v>
      </c>
      <c r="O240" s="45">
        <v>211324</v>
      </c>
      <c r="P240" s="13">
        <v>193708</v>
      </c>
      <c r="Q240" s="13">
        <v>0</v>
      </c>
      <c r="R240" s="13">
        <v>231795</v>
      </c>
      <c r="S240" s="13">
        <v>233414</v>
      </c>
      <c r="T240" s="13">
        <v>216020</v>
      </c>
      <c r="U240" s="13">
        <v>207867</v>
      </c>
      <c r="V240" s="25">
        <f t="shared" si="7"/>
        <v>3614066</v>
      </c>
      <c r="W240" s="26">
        <f t="shared" si="6"/>
        <v>2.1934152962932969E-4</v>
      </c>
      <c r="X240" s="9"/>
    </row>
    <row r="241" spans="1:24">
      <c r="A241" s="10" t="s">
        <v>305</v>
      </c>
      <c r="B241" s="32" t="s">
        <v>43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45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25">
        <f t="shared" si="7"/>
        <v>0</v>
      </c>
      <c r="W241" s="26">
        <f t="shared" si="6"/>
        <v>0</v>
      </c>
      <c r="X241" s="9"/>
    </row>
    <row r="242" spans="1:24">
      <c r="A242" s="10" t="s">
        <v>306</v>
      </c>
      <c r="B242" s="32" t="s">
        <v>45</v>
      </c>
      <c r="C242" s="13"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45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25">
        <f t="shared" si="7"/>
        <v>0</v>
      </c>
      <c r="W242" s="26">
        <f t="shared" si="6"/>
        <v>0</v>
      </c>
      <c r="X242" s="9"/>
    </row>
    <row r="243" spans="1:24">
      <c r="A243" s="10" t="s">
        <v>307</v>
      </c>
      <c r="B243" s="32" t="s">
        <v>8</v>
      </c>
      <c r="C243" s="13">
        <v>6120717</v>
      </c>
      <c r="D243" s="13">
        <v>7496797</v>
      </c>
      <c r="E243" s="13">
        <v>7781652</v>
      </c>
      <c r="F243" s="13">
        <v>7892449</v>
      </c>
      <c r="G243" s="13">
        <v>8517850</v>
      </c>
      <c r="H243" s="13">
        <v>7823617</v>
      </c>
      <c r="I243" s="13">
        <v>7450438</v>
      </c>
      <c r="J243" s="13">
        <v>7186131</v>
      </c>
      <c r="K243" s="13">
        <v>7547355</v>
      </c>
      <c r="L243" s="13">
        <v>7310352</v>
      </c>
      <c r="M243" s="13">
        <v>7623331</v>
      </c>
      <c r="N243" s="13">
        <v>7724324</v>
      </c>
      <c r="O243" s="45">
        <v>7806884</v>
      </c>
      <c r="P243" s="13">
        <v>8052205</v>
      </c>
      <c r="Q243" s="13">
        <v>8425315</v>
      </c>
      <c r="R243" s="13">
        <v>8423792</v>
      </c>
      <c r="S243" s="13">
        <v>7812855</v>
      </c>
      <c r="T243" s="13">
        <v>8188537</v>
      </c>
      <c r="U243" s="13">
        <v>8889750</v>
      </c>
      <c r="V243" s="25">
        <f t="shared" si="7"/>
        <v>148074351</v>
      </c>
      <c r="W243" s="26">
        <f t="shared" si="6"/>
        <v>8.9867906804165353E-3</v>
      </c>
      <c r="X243" s="9"/>
    </row>
    <row r="244" spans="1:24">
      <c r="A244" s="10" t="s">
        <v>308</v>
      </c>
      <c r="B244" s="32" t="s">
        <v>8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45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25">
        <f t="shared" si="7"/>
        <v>0</v>
      </c>
      <c r="W244" s="26">
        <f t="shared" si="6"/>
        <v>0</v>
      </c>
      <c r="X244" s="9"/>
    </row>
    <row r="245" spans="1:24">
      <c r="A245" s="10" t="s">
        <v>309</v>
      </c>
      <c r="B245" s="32" t="s">
        <v>8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45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0</v>
      </c>
      <c r="V245" s="25">
        <f t="shared" si="7"/>
        <v>0</v>
      </c>
      <c r="W245" s="26">
        <f t="shared" si="6"/>
        <v>0</v>
      </c>
      <c r="X245" s="9"/>
    </row>
    <row r="246" spans="1:24">
      <c r="A246" s="10" t="s">
        <v>310</v>
      </c>
      <c r="B246" s="32" t="s">
        <v>6</v>
      </c>
      <c r="C246" s="13">
        <v>1018096</v>
      </c>
      <c r="D246" s="13">
        <v>1009994</v>
      </c>
      <c r="E246" s="13">
        <v>972227</v>
      </c>
      <c r="F246" s="13">
        <v>945516</v>
      </c>
      <c r="G246" s="13">
        <v>1047057</v>
      </c>
      <c r="H246" s="13">
        <v>941740</v>
      </c>
      <c r="I246" s="13">
        <v>992993</v>
      </c>
      <c r="J246" s="13">
        <v>1035768</v>
      </c>
      <c r="K246" s="13">
        <v>1083024</v>
      </c>
      <c r="L246" s="13">
        <v>1115232</v>
      </c>
      <c r="M246" s="13">
        <v>1076081</v>
      </c>
      <c r="N246" s="13">
        <v>1096523</v>
      </c>
      <c r="O246" s="45">
        <v>1380202</v>
      </c>
      <c r="P246" s="13">
        <v>1410248</v>
      </c>
      <c r="Q246" s="13">
        <v>1230009</v>
      </c>
      <c r="R246" s="13">
        <v>794424</v>
      </c>
      <c r="S246" s="13">
        <v>1218810</v>
      </c>
      <c r="T246" s="13">
        <v>1070809</v>
      </c>
      <c r="U246" s="13">
        <v>1068827</v>
      </c>
      <c r="V246" s="25">
        <f t="shared" si="7"/>
        <v>20507580</v>
      </c>
      <c r="W246" s="26">
        <f t="shared" si="6"/>
        <v>1.2446269565071168E-3</v>
      </c>
      <c r="X246" s="9"/>
    </row>
    <row r="247" spans="1:24">
      <c r="A247" s="10" t="s">
        <v>311</v>
      </c>
      <c r="B247" s="32" t="s">
        <v>45</v>
      </c>
      <c r="C247" s="13">
        <v>6045894</v>
      </c>
      <c r="D247" s="13">
        <v>5865158</v>
      </c>
      <c r="E247" s="13">
        <v>557891</v>
      </c>
      <c r="F247" s="13">
        <v>0</v>
      </c>
      <c r="G247" s="13">
        <v>0</v>
      </c>
      <c r="H247" s="13">
        <v>4448534</v>
      </c>
      <c r="I247" s="13">
        <v>2712206</v>
      </c>
      <c r="J247" s="13">
        <v>2536412</v>
      </c>
      <c r="K247" s="13">
        <v>705585</v>
      </c>
      <c r="L247" s="13">
        <v>1765006</v>
      </c>
      <c r="M247" s="13">
        <v>0</v>
      </c>
      <c r="N247" s="13">
        <v>516211</v>
      </c>
      <c r="O247" s="45">
        <v>127991</v>
      </c>
      <c r="P247" s="13">
        <v>655772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25">
        <f t="shared" si="7"/>
        <v>25936660</v>
      </c>
      <c r="W247" s="26">
        <f t="shared" si="6"/>
        <v>1.5741236263742417E-3</v>
      </c>
      <c r="X247" s="9"/>
    </row>
    <row r="248" spans="1:24">
      <c r="A248" s="10" t="s">
        <v>312</v>
      </c>
      <c r="B248" s="32" t="s">
        <v>45</v>
      </c>
      <c r="C248" s="13">
        <v>24011790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45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25">
        <f t="shared" si="7"/>
        <v>24011790</v>
      </c>
      <c r="W248" s="26">
        <f t="shared" si="6"/>
        <v>1.4573012080405401E-3</v>
      </c>
      <c r="X248" s="9"/>
    </row>
    <row r="249" spans="1:24">
      <c r="A249" s="10" t="s">
        <v>313</v>
      </c>
      <c r="B249" s="32" t="s">
        <v>45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45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25">
        <f t="shared" si="7"/>
        <v>0</v>
      </c>
      <c r="W249" s="26">
        <f t="shared" si="6"/>
        <v>0</v>
      </c>
      <c r="X249" s="9"/>
    </row>
    <row r="250" spans="1:24">
      <c r="A250" s="10" t="s">
        <v>314</v>
      </c>
      <c r="B250" s="32" t="s">
        <v>45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45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25">
        <f t="shared" si="7"/>
        <v>0</v>
      </c>
      <c r="W250" s="26">
        <f t="shared" si="6"/>
        <v>0</v>
      </c>
      <c r="X250" s="9"/>
    </row>
    <row r="251" spans="1:24">
      <c r="A251" s="10" t="s">
        <v>315</v>
      </c>
      <c r="B251" s="32" t="s">
        <v>45</v>
      </c>
      <c r="C251" s="13">
        <v>0</v>
      </c>
      <c r="D251" s="13">
        <v>0</v>
      </c>
      <c r="E251" s="13">
        <v>0</v>
      </c>
      <c r="F251" s="13">
        <v>133913</v>
      </c>
      <c r="G251" s="13">
        <v>160808</v>
      </c>
      <c r="H251" s="13">
        <v>206300</v>
      </c>
      <c r="I251" s="13">
        <v>190992</v>
      </c>
      <c r="J251" s="13">
        <v>175761</v>
      </c>
      <c r="K251" s="13">
        <v>180702</v>
      </c>
      <c r="L251" s="13">
        <v>165537</v>
      </c>
      <c r="M251" s="13">
        <v>0</v>
      </c>
      <c r="N251" s="13">
        <v>62204</v>
      </c>
      <c r="O251" s="45">
        <v>105707</v>
      </c>
      <c r="P251" s="13">
        <v>148717</v>
      </c>
      <c r="Q251" s="13">
        <v>165821</v>
      </c>
      <c r="R251" s="13">
        <v>106759</v>
      </c>
      <c r="S251" s="13">
        <v>50757</v>
      </c>
      <c r="T251" s="13">
        <v>120646</v>
      </c>
      <c r="U251" s="13">
        <v>67675</v>
      </c>
      <c r="V251" s="25">
        <f t="shared" si="7"/>
        <v>2042299</v>
      </c>
      <c r="W251" s="26">
        <f t="shared" si="6"/>
        <v>1.2394930989651279E-4</v>
      </c>
      <c r="X251" s="9"/>
    </row>
    <row r="252" spans="1:24">
      <c r="A252" s="10" t="s">
        <v>316</v>
      </c>
      <c r="B252" s="32" t="s">
        <v>45</v>
      </c>
      <c r="C252" s="13">
        <v>4043333</v>
      </c>
      <c r="D252" s="13">
        <v>3620403</v>
      </c>
      <c r="E252" s="13">
        <v>3752172</v>
      </c>
      <c r="F252" s="13">
        <v>4949883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519162</v>
      </c>
      <c r="M252" s="13">
        <v>0</v>
      </c>
      <c r="N252" s="13">
        <v>0</v>
      </c>
      <c r="O252" s="45">
        <v>420728</v>
      </c>
      <c r="P252" s="13">
        <v>0</v>
      </c>
      <c r="Q252" s="13">
        <v>0</v>
      </c>
      <c r="R252" s="13">
        <v>0</v>
      </c>
      <c r="S252" s="13">
        <v>0</v>
      </c>
      <c r="T252" s="13">
        <v>334799</v>
      </c>
      <c r="U252" s="13">
        <v>541079</v>
      </c>
      <c r="V252" s="25">
        <f t="shared" si="7"/>
        <v>18181559</v>
      </c>
      <c r="W252" s="26">
        <f t="shared" si="6"/>
        <v>1.1034582550805397E-3</v>
      </c>
      <c r="X252" s="9"/>
    </row>
    <row r="253" spans="1:24">
      <c r="A253" s="10" t="s">
        <v>317</v>
      </c>
      <c r="B253" s="32" t="s">
        <v>4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45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107931</v>
      </c>
      <c r="V253" s="25">
        <f t="shared" si="7"/>
        <v>107931</v>
      </c>
      <c r="W253" s="26">
        <f t="shared" si="6"/>
        <v>6.5504477877335896E-6</v>
      </c>
      <c r="X253" s="9"/>
    </row>
    <row r="254" spans="1:24">
      <c r="A254" s="10" t="s">
        <v>318</v>
      </c>
      <c r="B254" s="32" t="s">
        <v>21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45">
        <v>94604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25">
        <f t="shared" si="7"/>
        <v>94604</v>
      </c>
      <c r="W254" s="26">
        <f t="shared" si="6"/>
        <v>5.7416179087634557E-6</v>
      </c>
      <c r="X254" s="9"/>
    </row>
    <row r="255" spans="1:24">
      <c r="A255" s="10" t="s">
        <v>319</v>
      </c>
      <c r="B255" s="32" t="s">
        <v>59</v>
      </c>
      <c r="C255" s="13">
        <v>855843</v>
      </c>
      <c r="D255" s="13">
        <v>1331288</v>
      </c>
      <c r="E255" s="13">
        <v>1531642</v>
      </c>
      <c r="F255" s="13">
        <v>391710</v>
      </c>
      <c r="G255" s="13">
        <v>2833152</v>
      </c>
      <c r="H255" s="13">
        <v>25559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360072</v>
      </c>
      <c r="O255" s="45">
        <v>362179</v>
      </c>
      <c r="P255" s="13">
        <v>409938</v>
      </c>
      <c r="Q255" s="13">
        <v>359163</v>
      </c>
      <c r="R255" s="13">
        <v>427198</v>
      </c>
      <c r="S255" s="13">
        <v>3012227</v>
      </c>
      <c r="T255" s="13">
        <v>0</v>
      </c>
      <c r="U255" s="13">
        <v>0</v>
      </c>
      <c r="V255" s="25">
        <f t="shared" si="7"/>
        <v>11899971</v>
      </c>
      <c r="W255" s="26">
        <f t="shared" si="6"/>
        <v>7.2222196320838197E-4</v>
      </c>
      <c r="X255" s="9"/>
    </row>
    <row r="256" spans="1:24">
      <c r="A256" s="10" t="s">
        <v>320</v>
      </c>
      <c r="B256" s="32" t="s">
        <v>36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1327128</v>
      </c>
      <c r="L256" s="13">
        <v>1259756</v>
      </c>
      <c r="M256" s="13">
        <v>1315732</v>
      </c>
      <c r="N256" s="13">
        <v>0</v>
      </c>
      <c r="O256" s="45">
        <v>0</v>
      </c>
      <c r="P256" s="13">
        <v>0</v>
      </c>
      <c r="Q256" s="13">
        <v>0</v>
      </c>
      <c r="R256" s="13">
        <v>1810599</v>
      </c>
      <c r="S256" s="13">
        <v>1793158</v>
      </c>
      <c r="T256" s="13">
        <v>2151657</v>
      </c>
      <c r="U256" s="13">
        <v>2177531</v>
      </c>
      <c r="V256" s="25">
        <f t="shared" si="7"/>
        <v>11835561</v>
      </c>
      <c r="W256" s="26">
        <f t="shared" si="6"/>
        <v>7.1831285144245813E-4</v>
      </c>
      <c r="X256" s="9"/>
    </row>
    <row r="257" spans="1:24">
      <c r="A257" s="10" t="s">
        <v>321</v>
      </c>
      <c r="B257" s="32" t="s">
        <v>9</v>
      </c>
      <c r="C257" s="13">
        <v>0</v>
      </c>
      <c r="D257" s="13">
        <v>0</v>
      </c>
      <c r="E257" s="13">
        <v>0</v>
      </c>
      <c r="F257" s="13">
        <v>6980449</v>
      </c>
      <c r="G257" s="13">
        <v>6259802</v>
      </c>
      <c r="H257" s="13">
        <v>10264977</v>
      </c>
      <c r="I257" s="13">
        <v>6050363</v>
      </c>
      <c r="J257" s="13">
        <v>6477597</v>
      </c>
      <c r="K257" s="13">
        <v>5440042</v>
      </c>
      <c r="L257" s="13">
        <v>5871733</v>
      </c>
      <c r="M257" s="13">
        <v>6278554</v>
      </c>
      <c r="N257" s="13">
        <v>6375221</v>
      </c>
      <c r="O257" s="45">
        <v>6991739</v>
      </c>
      <c r="P257" s="13">
        <v>7217686</v>
      </c>
      <c r="Q257" s="13">
        <v>7215583</v>
      </c>
      <c r="R257" s="13">
        <v>8918601</v>
      </c>
      <c r="S257" s="13">
        <v>8421995</v>
      </c>
      <c r="T257" s="13">
        <v>9968053</v>
      </c>
      <c r="U257" s="13">
        <v>10819162</v>
      </c>
      <c r="V257" s="25">
        <f t="shared" si="7"/>
        <v>119551557</v>
      </c>
      <c r="W257" s="26">
        <f t="shared" si="6"/>
        <v>7.2557118165379377E-3</v>
      </c>
      <c r="X257" s="9"/>
    </row>
    <row r="258" spans="1:24">
      <c r="A258" s="10" t="s">
        <v>322</v>
      </c>
      <c r="B258" s="32" t="s">
        <v>34</v>
      </c>
      <c r="C258" s="13">
        <v>376428</v>
      </c>
      <c r="D258" s="13">
        <v>419530</v>
      </c>
      <c r="E258" s="13">
        <v>463738</v>
      </c>
      <c r="F258" s="13">
        <v>585086</v>
      </c>
      <c r="G258" s="13">
        <v>518375</v>
      </c>
      <c r="H258" s="13">
        <v>556577</v>
      </c>
      <c r="I258" s="13">
        <v>560782</v>
      </c>
      <c r="J258" s="13">
        <v>611838</v>
      </c>
      <c r="K258" s="13">
        <v>699953</v>
      </c>
      <c r="L258" s="13">
        <v>689537</v>
      </c>
      <c r="M258" s="13">
        <v>680610</v>
      </c>
      <c r="N258" s="13">
        <v>777344</v>
      </c>
      <c r="O258" s="45">
        <v>852291</v>
      </c>
      <c r="P258" s="13">
        <v>849251</v>
      </c>
      <c r="Q258" s="13">
        <v>1038208</v>
      </c>
      <c r="R258" s="13">
        <v>821501</v>
      </c>
      <c r="S258" s="13">
        <v>875450</v>
      </c>
      <c r="T258" s="13">
        <v>1057876</v>
      </c>
      <c r="U258" s="13">
        <v>1124576</v>
      </c>
      <c r="V258" s="25">
        <f t="shared" si="7"/>
        <v>13558951</v>
      </c>
      <c r="W258" s="26">
        <f t="shared" si="6"/>
        <v>8.2290723315764835E-4</v>
      </c>
      <c r="X258" s="9"/>
    </row>
    <row r="259" spans="1:24">
      <c r="A259" s="10" t="s">
        <v>323</v>
      </c>
      <c r="B259" s="32" t="s">
        <v>36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45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37371</v>
      </c>
      <c r="V259" s="25">
        <f t="shared" si="7"/>
        <v>37371</v>
      </c>
      <c r="W259" s="26">
        <f t="shared" si="6"/>
        <v>2.2680859463489822E-6</v>
      </c>
      <c r="X259" s="9"/>
    </row>
    <row r="260" spans="1:24">
      <c r="A260" s="10" t="s">
        <v>324</v>
      </c>
      <c r="B260" s="32" t="s">
        <v>23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45">
        <v>0</v>
      </c>
      <c r="P260" s="13">
        <v>0</v>
      </c>
      <c r="Q260" s="13">
        <v>0</v>
      </c>
      <c r="R260" s="13">
        <v>757050</v>
      </c>
      <c r="S260" s="13">
        <v>0</v>
      </c>
      <c r="T260" s="13">
        <v>0</v>
      </c>
      <c r="U260" s="13">
        <v>0</v>
      </c>
      <c r="V260" s="25">
        <f t="shared" si="7"/>
        <v>757050</v>
      </c>
      <c r="W260" s="26">
        <f t="shared" ref="W260:W323" si="8">(V260/V$417)</f>
        <v>4.5946173923189019E-5</v>
      </c>
      <c r="X260" s="9"/>
    </row>
    <row r="261" spans="1:24">
      <c r="A261" s="10" t="s">
        <v>325</v>
      </c>
      <c r="B261" s="32" t="s">
        <v>36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6186750</v>
      </c>
      <c r="K261" s="13">
        <v>0</v>
      </c>
      <c r="L261" s="13">
        <v>0</v>
      </c>
      <c r="M261" s="13">
        <v>0</v>
      </c>
      <c r="N261" s="13">
        <v>0</v>
      </c>
      <c r="O261" s="45">
        <v>1958239</v>
      </c>
      <c r="P261" s="13">
        <v>2249768</v>
      </c>
      <c r="Q261" s="13">
        <v>0</v>
      </c>
      <c r="R261" s="13">
        <v>0</v>
      </c>
      <c r="S261" s="13">
        <v>0</v>
      </c>
      <c r="T261" s="13">
        <v>0</v>
      </c>
      <c r="U261" s="13">
        <v>0</v>
      </c>
      <c r="V261" s="25">
        <f t="shared" ref="V261:V324" si="9">SUM(C261:U261)</f>
        <v>10394757</v>
      </c>
      <c r="W261" s="26">
        <f t="shared" si="8"/>
        <v>6.3086891620274294E-4</v>
      </c>
      <c r="X261" s="9"/>
    </row>
    <row r="262" spans="1:24">
      <c r="A262" s="10" t="s">
        <v>326</v>
      </c>
      <c r="B262" s="32" t="s">
        <v>55</v>
      </c>
      <c r="C262" s="13">
        <v>747089</v>
      </c>
      <c r="D262" s="13">
        <v>871397</v>
      </c>
      <c r="E262" s="13">
        <v>1050561</v>
      </c>
      <c r="F262" s="13">
        <v>1101045</v>
      </c>
      <c r="G262" s="13">
        <v>1262513</v>
      </c>
      <c r="H262" s="13">
        <v>1097123</v>
      </c>
      <c r="I262" s="13">
        <v>1047622</v>
      </c>
      <c r="J262" s="13">
        <v>1010380</v>
      </c>
      <c r="K262" s="13">
        <v>1072319</v>
      </c>
      <c r="L262" s="13">
        <v>831570</v>
      </c>
      <c r="M262" s="13">
        <v>0</v>
      </c>
      <c r="N262" s="13">
        <v>1070830</v>
      </c>
      <c r="O262" s="45">
        <v>995398</v>
      </c>
      <c r="P262" s="13">
        <v>1075510</v>
      </c>
      <c r="Q262" s="13">
        <v>1234333</v>
      </c>
      <c r="R262" s="13">
        <v>1322985</v>
      </c>
      <c r="S262" s="13">
        <v>1329945</v>
      </c>
      <c r="T262" s="13">
        <v>1517064</v>
      </c>
      <c r="U262" s="13">
        <v>1696449</v>
      </c>
      <c r="V262" s="25">
        <f t="shared" si="9"/>
        <v>20334133</v>
      </c>
      <c r="W262" s="26">
        <f t="shared" si="8"/>
        <v>1.2341002726309455E-3</v>
      </c>
      <c r="X262" s="9"/>
    </row>
    <row r="263" spans="1:24">
      <c r="A263" s="10" t="s">
        <v>327</v>
      </c>
      <c r="B263" s="32" t="s">
        <v>14</v>
      </c>
      <c r="C263" s="13">
        <v>5524216</v>
      </c>
      <c r="D263" s="13">
        <v>5800369</v>
      </c>
      <c r="E263" s="13">
        <v>6389476</v>
      </c>
      <c r="F263" s="13">
        <v>7114258</v>
      </c>
      <c r="G263" s="13">
        <v>8541263</v>
      </c>
      <c r="H263" s="13">
        <v>8295661</v>
      </c>
      <c r="I263" s="13">
        <v>8146508</v>
      </c>
      <c r="J263" s="13">
        <v>7295280</v>
      </c>
      <c r="K263" s="13">
        <v>7334057</v>
      </c>
      <c r="L263" s="13">
        <v>7669832</v>
      </c>
      <c r="M263" s="13">
        <v>6370603</v>
      </c>
      <c r="N263" s="13">
        <v>6812595</v>
      </c>
      <c r="O263" s="45">
        <v>0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  <c r="V263" s="25">
        <f t="shared" si="9"/>
        <v>85294118</v>
      </c>
      <c r="W263" s="26">
        <f t="shared" si="8"/>
        <v>5.1765912162380382E-3</v>
      </c>
      <c r="X263" s="9"/>
    </row>
    <row r="264" spans="1:24">
      <c r="A264" s="10" t="s">
        <v>328</v>
      </c>
      <c r="B264" s="32" t="s">
        <v>476</v>
      </c>
      <c r="C264" s="13">
        <v>1227797</v>
      </c>
      <c r="D264" s="13">
        <v>1252652</v>
      </c>
      <c r="E264" s="13">
        <v>1311309</v>
      </c>
      <c r="F264" s="13">
        <v>1384098</v>
      </c>
      <c r="G264" s="13">
        <v>1321036</v>
      </c>
      <c r="H264" s="13">
        <v>1243164</v>
      </c>
      <c r="I264" s="13">
        <v>1120905</v>
      </c>
      <c r="J264" s="13">
        <v>1316659</v>
      </c>
      <c r="K264" s="13">
        <v>1272586</v>
      </c>
      <c r="L264" s="13">
        <v>1293458</v>
      </c>
      <c r="M264" s="13">
        <v>1326500</v>
      </c>
      <c r="N264" s="13">
        <v>1471244</v>
      </c>
      <c r="O264" s="45">
        <v>1443843</v>
      </c>
      <c r="P264" s="13">
        <v>1522682</v>
      </c>
      <c r="Q264" s="13">
        <v>1150671</v>
      </c>
      <c r="R264" s="13">
        <v>1380458</v>
      </c>
      <c r="S264" s="13">
        <v>1062797</v>
      </c>
      <c r="T264" s="13">
        <v>0</v>
      </c>
      <c r="U264" s="13">
        <v>0</v>
      </c>
      <c r="V264" s="25">
        <f t="shared" si="9"/>
        <v>22101859</v>
      </c>
      <c r="W264" s="26">
        <f t="shared" si="8"/>
        <v>1.3413854535893276E-3</v>
      </c>
      <c r="X264" s="9"/>
    </row>
    <row r="265" spans="1:24">
      <c r="A265" s="10" t="s">
        <v>329</v>
      </c>
      <c r="B265" s="32" t="s">
        <v>53</v>
      </c>
      <c r="C265" s="13">
        <v>4207444</v>
      </c>
      <c r="D265" s="13">
        <v>4067151</v>
      </c>
      <c r="E265" s="13">
        <v>4481837</v>
      </c>
      <c r="F265" s="13">
        <v>3489794</v>
      </c>
      <c r="G265" s="13">
        <v>3149354</v>
      </c>
      <c r="H265" s="13">
        <v>3029600</v>
      </c>
      <c r="I265" s="13">
        <v>2793951</v>
      </c>
      <c r="J265" s="13">
        <v>2860168</v>
      </c>
      <c r="K265" s="13">
        <v>3537443</v>
      </c>
      <c r="L265" s="13">
        <v>2957665</v>
      </c>
      <c r="M265" s="13">
        <v>3078282</v>
      </c>
      <c r="N265" s="13">
        <v>2876868</v>
      </c>
      <c r="O265" s="45">
        <v>2883982</v>
      </c>
      <c r="P265" s="13">
        <v>2907687</v>
      </c>
      <c r="Q265" s="13">
        <v>3338623</v>
      </c>
      <c r="R265" s="13">
        <v>3365207</v>
      </c>
      <c r="S265" s="13">
        <v>3713761</v>
      </c>
      <c r="T265" s="13">
        <v>5905780</v>
      </c>
      <c r="U265" s="13">
        <v>3724678</v>
      </c>
      <c r="V265" s="25">
        <f t="shared" si="9"/>
        <v>66369275</v>
      </c>
      <c r="W265" s="26">
        <f t="shared" si="8"/>
        <v>4.02802226049265E-3</v>
      </c>
      <c r="X265" s="9"/>
    </row>
    <row r="266" spans="1:24">
      <c r="A266" s="10" t="s">
        <v>330</v>
      </c>
      <c r="B266" s="32" t="s">
        <v>66</v>
      </c>
      <c r="C266" s="13">
        <v>6242059</v>
      </c>
      <c r="D266" s="13">
        <v>6590006</v>
      </c>
      <c r="E266" s="13">
        <v>7168449</v>
      </c>
      <c r="F266" s="13">
        <v>7282005</v>
      </c>
      <c r="G266" s="13">
        <v>7460600</v>
      </c>
      <c r="H266" s="13">
        <v>7988352</v>
      </c>
      <c r="I266" s="13">
        <v>7385331</v>
      </c>
      <c r="J266" s="13">
        <v>7200555</v>
      </c>
      <c r="K266" s="13">
        <v>7412436</v>
      </c>
      <c r="L266" s="13">
        <v>7224814</v>
      </c>
      <c r="M266" s="13">
        <v>7820769</v>
      </c>
      <c r="N266" s="13">
        <v>7357039</v>
      </c>
      <c r="O266" s="45">
        <v>7846880</v>
      </c>
      <c r="P266" s="13">
        <v>0</v>
      </c>
      <c r="Q266" s="13">
        <v>0</v>
      </c>
      <c r="R266" s="13">
        <v>0</v>
      </c>
      <c r="S266" s="13">
        <v>0</v>
      </c>
      <c r="T266" s="13">
        <v>12726863</v>
      </c>
      <c r="U266" s="13">
        <v>13481499</v>
      </c>
      <c r="V266" s="25">
        <f t="shared" si="9"/>
        <v>121187657</v>
      </c>
      <c r="W266" s="26">
        <f t="shared" si="8"/>
        <v>7.3550084748243514E-3</v>
      </c>
      <c r="X266" s="9"/>
    </row>
    <row r="267" spans="1:24">
      <c r="A267" s="10" t="s">
        <v>331</v>
      </c>
      <c r="B267" s="32" t="s">
        <v>4</v>
      </c>
      <c r="C267" s="13">
        <v>367407</v>
      </c>
      <c r="D267" s="13">
        <v>498259</v>
      </c>
      <c r="E267" s="13">
        <v>570955</v>
      </c>
      <c r="F267" s="13">
        <v>558044</v>
      </c>
      <c r="G267" s="13">
        <v>621168</v>
      </c>
      <c r="H267" s="13">
        <v>617986</v>
      </c>
      <c r="I267" s="13">
        <v>621516</v>
      </c>
      <c r="J267" s="13">
        <v>674282</v>
      </c>
      <c r="K267" s="13">
        <v>0</v>
      </c>
      <c r="L267" s="13">
        <v>765802</v>
      </c>
      <c r="M267" s="13">
        <v>766822</v>
      </c>
      <c r="N267" s="13">
        <v>765377</v>
      </c>
      <c r="O267" s="45">
        <v>730582</v>
      </c>
      <c r="P267" s="13">
        <v>725954</v>
      </c>
      <c r="Q267" s="13">
        <v>815697</v>
      </c>
      <c r="R267" s="13">
        <v>1044406</v>
      </c>
      <c r="S267" s="13">
        <v>1094911</v>
      </c>
      <c r="T267" s="13">
        <v>1350880</v>
      </c>
      <c r="U267" s="13">
        <v>1672885</v>
      </c>
      <c r="V267" s="25">
        <f t="shared" si="9"/>
        <v>14262933</v>
      </c>
      <c r="W267" s="26">
        <f t="shared" si="8"/>
        <v>8.6563265342156021E-4</v>
      </c>
      <c r="X267" s="9"/>
    </row>
    <row r="268" spans="1:24">
      <c r="A268" s="10" t="s">
        <v>332</v>
      </c>
      <c r="B268" s="32" t="s">
        <v>48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1604853</v>
      </c>
      <c r="K268" s="13">
        <v>1614148</v>
      </c>
      <c r="L268" s="13">
        <v>1772274</v>
      </c>
      <c r="M268" s="13">
        <v>2091837</v>
      </c>
      <c r="N268" s="13">
        <v>0</v>
      </c>
      <c r="O268" s="45">
        <v>0</v>
      </c>
      <c r="P268" s="13">
        <v>0</v>
      </c>
      <c r="Q268" s="13">
        <v>0</v>
      </c>
      <c r="R268" s="13">
        <v>2203326</v>
      </c>
      <c r="S268" s="13">
        <v>2083420</v>
      </c>
      <c r="T268" s="13">
        <v>2072328</v>
      </c>
      <c r="U268" s="13">
        <v>2254594</v>
      </c>
      <c r="V268" s="25">
        <f t="shared" si="9"/>
        <v>15696780</v>
      </c>
      <c r="W268" s="26">
        <f t="shared" si="8"/>
        <v>9.526543608929859E-4</v>
      </c>
      <c r="X268" s="9"/>
    </row>
    <row r="269" spans="1:24">
      <c r="A269" s="10" t="s">
        <v>333</v>
      </c>
      <c r="B269" s="32" t="s">
        <v>31</v>
      </c>
      <c r="C269" s="13">
        <v>0</v>
      </c>
      <c r="D269" s="13">
        <v>0</v>
      </c>
      <c r="E269" s="13">
        <v>23976</v>
      </c>
      <c r="F269" s="13">
        <v>0</v>
      </c>
      <c r="G269" s="13">
        <v>0</v>
      </c>
      <c r="H269" s="13">
        <v>0</v>
      </c>
      <c r="I269" s="13">
        <v>292348</v>
      </c>
      <c r="J269" s="13">
        <v>0</v>
      </c>
      <c r="K269" s="13">
        <v>16826</v>
      </c>
      <c r="L269" s="13">
        <v>24299</v>
      </c>
      <c r="M269" s="13">
        <v>18955</v>
      </c>
      <c r="N269" s="13">
        <v>0</v>
      </c>
      <c r="O269" s="45">
        <v>45309</v>
      </c>
      <c r="P269" s="13">
        <v>42905</v>
      </c>
      <c r="Q269" s="13">
        <v>43009</v>
      </c>
      <c r="R269" s="13">
        <v>45309</v>
      </c>
      <c r="S269" s="13">
        <v>0</v>
      </c>
      <c r="T269" s="13">
        <v>0</v>
      </c>
      <c r="U269" s="13">
        <v>0</v>
      </c>
      <c r="V269" s="25">
        <f t="shared" si="9"/>
        <v>552936</v>
      </c>
      <c r="W269" s="26">
        <f t="shared" si="8"/>
        <v>3.3558277028455771E-5</v>
      </c>
      <c r="X269" s="9"/>
    </row>
    <row r="270" spans="1:24">
      <c r="A270" s="10" t="s">
        <v>334</v>
      </c>
      <c r="B270" s="32" t="s">
        <v>45</v>
      </c>
      <c r="C270" s="13">
        <v>917479</v>
      </c>
      <c r="D270" s="13">
        <v>975261</v>
      </c>
      <c r="E270" s="13">
        <v>1564594</v>
      </c>
      <c r="F270" s="13">
        <v>1500442</v>
      </c>
      <c r="G270" s="13">
        <v>1074342</v>
      </c>
      <c r="H270" s="13">
        <v>1572960</v>
      </c>
      <c r="I270" s="13">
        <v>1118635</v>
      </c>
      <c r="J270" s="13">
        <v>1707146</v>
      </c>
      <c r="K270" s="13">
        <v>1670854</v>
      </c>
      <c r="L270" s="13">
        <v>1916855</v>
      </c>
      <c r="M270" s="13">
        <v>2059215</v>
      </c>
      <c r="N270" s="13">
        <v>1764528</v>
      </c>
      <c r="O270" s="45">
        <v>2095292</v>
      </c>
      <c r="P270" s="13">
        <v>1858298</v>
      </c>
      <c r="Q270" s="13">
        <v>1975381</v>
      </c>
      <c r="R270" s="13">
        <v>1883484</v>
      </c>
      <c r="S270" s="13">
        <v>1894243</v>
      </c>
      <c r="T270" s="13">
        <v>1932607</v>
      </c>
      <c r="U270" s="13">
        <v>1855272</v>
      </c>
      <c r="V270" s="25">
        <f t="shared" si="9"/>
        <v>31336888</v>
      </c>
      <c r="W270" s="26">
        <f t="shared" si="8"/>
        <v>1.9018692375133675E-3</v>
      </c>
      <c r="X270" s="9"/>
    </row>
    <row r="271" spans="1:24">
      <c r="A271" s="10" t="s">
        <v>335</v>
      </c>
      <c r="B271" s="32" t="s">
        <v>9</v>
      </c>
      <c r="C271" s="13">
        <v>2433359</v>
      </c>
      <c r="D271" s="13">
        <v>2600692</v>
      </c>
      <c r="E271" s="13">
        <v>2631692</v>
      </c>
      <c r="F271" s="13">
        <v>2553705</v>
      </c>
      <c r="G271" s="13">
        <v>2712240</v>
      </c>
      <c r="H271" s="13">
        <v>3808349</v>
      </c>
      <c r="I271" s="13">
        <v>3667799</v>
      </c>
      <c r="J271" s="13">
        <v>3629307</v>
      </c>
      <c r="K271" s="13">
        <v>3000873</v>
      </c>
      <c r="L271" s="13">
        <v>3407412</v>
      </c>
      <c r="M271" s="13">
        <v>4011363</v>
      </c>
      <c r="N271" s="13">
        <v>4021569</v>
      </c>
      <c r="O271" s="45">
        <v>4766663</v>
      </c>
      <c r="P271" s="13">
        <v>5446219</v>
      </c>
      <c r="Q271" s="13">
        <v>5642235</v>
      </c>
      <c r="R271" s="13">
        <v>4628759</v>
      </c>
      <c r="S271" s="13">
        <v>5398156</v>
      </c>
      <c r="T271" s="13">
        <v>5626631</v>
      </c>
      <c r="U271" s="13">
        <v>5824814</v>
      </c>
      <c r="V271" s="25">
        <f t="shared" si="9"/>
        <v>75811837</v>
      </c>
      <c r="W271" s="26">
        <f t="shared" si="8"/>
        <v>4.6011014440769521E-3</v>
      </c>
      <c r="X271" s="9"/>
    </row>
    <row r="272" spans="1:24">
      <c r="A272" s="10" t="s">
        <v>336</v>
      </c>
      <c r="B272" s="32" t="s">
        <v>45</v>
      </c>
      <c r="C272" s="13">
        <v>7694109</v>
      </c>
      <c r="D272" s="13">
        <v>7824416</v>
      </c>
      <c r="E272" s="13">
        <v>7813975</v>
      </c>
      <c r="F272" s="13">
        <v>7840937</v>
      </c>
      <c r="G272" s="13">
        <v>6524817</v>
      </c>
      <c r="H272" s="13">
        <v>8235997</v>
      </c>
      <c r="I272" s="13">
        <v>0</v>
      </c>
      <c r="J272" s="13">
        <v>3340377</v>
      </c>
      <c r="K272" s="13">
        <v>0</v>
      </c>
      <c r="L272" s="13">
        <v>0</v>
      </c>
      <c r="M272" s="13">
        <v>0</v>
      </c>
      <c r="N272" s="13">
        <v>0</v>
      </c>
      <c r="O272" s="45">
        <v>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3">
        <v>0</v>
      </c>
      <c r="V272" s="25">
        <f t="shared" si="9"/>
        <v>49274628</v>
      </c>
      <c r="W272" s="26">
        <f t="shared" si="8"/>
        <v>2.9905298567973575E-3</v>
      </c>
      <c r="X272" s="9"/>
    </row>
    <row r="273" spans="1:24">
      <c r="A273" s="10" t="s">
        <v>337</v>
      </c>
      <c r="B273" s="32" t="s">
        <v>45</v>
      </c>
      <c r="C273" s="13">
        <v>3641845</v>
      </c>
      <c r="D273" s="13">
        <v>3801094</v>
      </c>
      <c r="E273" s="13">
        <v>3932839</v>
      </c>
      <c r="F273" s="13">
        <v>4456306</v>
      </c>
      <c r="G273" s="13">
        <v>5007069</v>
      </c>
      <c r="H273" s="13">
        <v>5305001</v>
      </c>
      <c r="I273" s="13">
        <v>4486823</v>
      </c>
      <c r="J273" s="13">
        <v>3952033</v>
      </c>
      <c r="K273" s="13">
        <v>4156413</v>
      </c>
      <c r="L273" s="13">
        <v>3928998</v>
      </c>
      <c r="M273" s="13">
        <v>2965945</v>
      </c>
      <c r="N273" s="13">
        <v>5660486</v>
      </c>
      <c r="O273" s="45">
        <v>6056660</v>
      </c>
      <c r="P273" s="13">
        <v>11993011</v>
      </c>
      <c r="Q273" s="13">
        <v>9451106</v>
      </c>
      <c r="R273" s="13">
        <v>11867361</v>
      </c>
      <c r="S273" s="13">
        <v>7438210</v>
      </c>
      <c r="T273" s="13">
        <v>7538564</v>
      </c>
      <c r="U273" s="13">
        <v>9917985</v>
      </c>
      <c r="V273" s="25">
        <f t="shared" si="9"/>
        <v>115557749</v>
      </c>
      <c r="W273" s="26">
        <f t="shared" si="8"/>
        <v>7.0133233389158209E-3</v>
      </c>
      <c r="X273" s="9"/>
    </row>
    <row r="274" spans="1:24">
      <c r="A274" s="10" t="s">
        <v>338</v>
      </c>
      <c r="B274" s="32" t="s">
        <v>52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45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25">
        <f t="shared" si="9"/>
        <v>0</v>
      </c>
      <c r="W274" s="26">
        <f t="shared" si="8"/>
        <v>0</v>
      </c>
      <c r="X274" s="9"/>
    </row>
    <row r="275" spans="1:24">
      <c r="A275" s="10" t="s">
        <v>339</v>
      </c>
      <c r="B275" s="32" t="s">
        <v>60</v>
      </c>
      <c r="C275" s="13">
        <v>1157405</v>
      </c>
      <c r="D275" s="13">
        <v>1394513</v>
      </c>
      <c r="E275" s="13">
        <v>1625999</v>
      </c>
      <c r="F275" s="13">
        <v>1732689</v>
      </c>
      <c r="G275" s="13">
        <v>1621767</v>
      </c>
      <c r="H275" s="13">
        <v>1539514</v>
      </c>
      <c r="I275" s="13">
        <v>1384735</v>
      </c>
      <c r="J275" s="13">
        <v>1373925</v>
      </c>
      <c r="K275" s="13">
        <v>3478467</v>
      </c>
      <c r="L275" s="13">
        <v>3733280</v>
      </c>
      <c r="M275" s="13">
        <v>3602082</v>
      </c>
      <c r="N275" s="13">
        <v>3641961</v>
      </c>
      <c r="O275" s="45">
        <v>3878253</v>
      </c>
      <c r="P275" s="13">
        <v>4059109</v>
      </c>
      <c r="Q275" s="13">
        <v>4017220</v>
      </c>
      <c r="R275" s="13">
        <v>4742114</v>
      </c>
      <c r="S275" s="13">
        <v>2414744</v>
      </c>
      <c r="T275" s="13">
        <v>7492251</v>
      </c>
      <c r="U275" s="13">
        <v>7529105</v>
      </c>
      <c r="V275" s="25">
        <f t="shared" si="9"/>
        <v>60419133</v>
      </c>
      <c r="W275" s="26">
        <f t="shared" si="8"/>
        <v>3.6669017807361326E-3</v>
      </c>
      <c r="X275" s="9"/>
    </row>
    <row r="276" spans="1:24">
      <c r="A276" s="10" t="s">
        <v>340</v>
      </c>
      <c r="B276" s="32" t="s">
        <v>54</v>
      </c>
      <c r="C276" s="13">
        <v>421492</v>
      </c>
      <c r="D276" s="13">
        <v>419902</v>
      </c>
      <c r="E276" s="13">
        <v>420937</v>
      </c>
      <c r="F276" s="13">
        <v>398947</v>
      </c>
      <c r="G276" s="13">
        <v>402797</v>
      </c>
      <c r="H276" s="13">
        <v>426894</v>
      </c>
      <c r="I276" s="13">
        <v>418285</v>
      </c>
      <c r="J276" s="13">
        <v>414889</v>
      </c>
      <c r="K276" s="13">
        <v>417528</v>
      </c>
      <c r="L276" s="13">
        <v>474587</v>
      </c>
      <c r="M276" s="13">
        <v>508499</v>
      </c>
      <c r="N276" s="13">
        <v>479104</v>
      </c>
      <c r="O276" s="45">
        <v>505331</v>
      </c>
      <c r="P276" s="13">
        <v>519797</v>
      </c>
      <c r="Q276" s="13">
        <v>517955</v>
      </c>
      <c r="R276" s="13">
        <v>630687</v>
      </c>
      <c r="S276" s="13">
        <v>796672</v>
      </c>
      <c r="T276" s="13">
        <v>888550</v>
      </c>
      <c r="U276" s="13">
        <v>958665</v>
      </c>
      <c r="V276" s="25">
        <f t="shared" si="9"/>
        <v>10021518</v>
      </c>
      <c r="W276" s="26">
        <f t="shared" si="8"/>
        <v>6.0821664223283719E-4</v>
      </c>
      <c r="X276" s="9"/>
    </row>
    <row r="277" spans="1:24">
      <c r="A277" s="10" t="s">
        <v>341</v>
      </c>
      <c r="B277" s="32" t="s">
        <v>66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45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3241641</v>
      </c>
      <c r="U277" s="13">
        <v>0</v>
      </c>
      <c r="V277" s="25">
        <f t="shared" si="9"/>
        <v>3241641</v>
      </c>
      <c r="W277" s="26">
        <f t="shared" si="8"/>
        <v>1.9673865818973696E-4</v>
      </c>
      <c r="X277" s="9"/>
    </row>
    <row r="278" spans="1:24">
      <c r="A278" s="10" t="s">
        <v>342</v>
      </c>
      <c r="B278" s="32" t="s">
        <v>50</v>
      </c>
      <c r="C278" s="13">
        <v>0</v>
      </c>
      <c r="D278" s="13">
        <v>0</v>
      </c>
      <c r="E278" s="13">
        <v>0</v>
      </c>
      <c r="F278" s="13">
        <v>0</v>
      </c>
      <c r="G278" s="13">
        <v>539748</v>
      </c>
      <c r="H278" s="13">
        <v>0</v>
      </c>
      <c r="I278" s="13">
        <v>0</v>
      </c>
      <c r="J278" s="13">
        <v>0</v>
      </c>
      <c r="K278" s="13">
        <v>0</v>
      </c>
      <c r="L278" s="13">
        <v>13494</v>
      </c>
      <c r="M278" s="13">
        <v>148803</v>
      </c>
      <c r="N278" s="13">
        <v>147625</v>
      </c>
      <c r="O278" s="45">
        <v>256714</v>
      </c>
      <c r="P278" s="13">
        <v>210745</v>
      </c>
      <c r="Q278" s="13">
        <v>241296</v>
      </c>
      <c r="R278" s="13">
        <v>346827</v>
      </c>
      <c r="S278" s="13">
        <v>518410</v>
      </c>
      <c r="T278" s="13">
        <v>600164</v>
      </c>
      <c r="U278" s="13">
        <v>785672</v>
      </c>
      <c r="V278" s="25">
        <f t="shared" si="9"/>
        <v>3809498</v>
      </c>
      <c r="W278" s="26">
        <f t="shared" si="8"/>
        <v>2.312025066614368E-4</v>
      </c>
      <c r="X278" s="9"/>
    </row>
    <row r="279" spans="1:24">
      <c r="A279" s="10" t="s">
        <v>343</v>
      </c>
      <c r="B279" s="32" t="s">
        <v>9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45">
        <v>0</v>
      </c>
      <c r="P279" s="13">
        <v>0</v>
      </c>
      <c r="Q279" s="13">
        <v>0</v>
      </c>
      <c r="R279" s="13">
        <v>0</v>
      </c>
      <c r="S279" s="13">
        <v>0</v>
      </c>
      <c r="T279" s="13">
        <v>0</v>
      </c>
      <c r="U279" s="13">
        <v>0</v>
      </c>
      <c r="V279" s="25">
        <f t="shared" si="9"/>
        <v>0</v>
      </c>
      <c r="W279" s="26">
        <f t="shared" si="8"/>
        <v>0</v>
      </c>
      <c r="X279" s="9"/>
    </row>
    <row r="280" spans="1:24">
      <c r="A280" s="10" t="s">
        <v>344</v>
      </c>
      <c r="B280" s="32" t="s">
        <v>43</v>
      </c>
      <c r="C280" s="13">
        <v>6327744</v>
      </c>
      <c r="D280" s="13">
        <v>6495517</v>
      </c>
      <c r="E280" s="13">
        <v>7033747</v>
      </c>
      <c r="F280" s="13">
        <v>12282147</v>
      </c>
      <c r="G280" s="13">
        <v>12366186</v>
      </c>
      <c r="H280" s="13">
        <v>12206620</v>
      </c>
      <c r="I280" s="13">
        <v>13113526</v>
      </c>
      <c r="J280" s="13">
        <v>12954232</v>
      </c>
      <c r="K280" s="13">
        <v>12932221</v>
      </c>
      <c r="L280" s="13">
        <v>12749800</v>
      </c>
      <c r="M280" s="13">
        <v>12604467</v>
      </c>
      <c r="N280" s="13">
        <v>12372240</v>
      </c>
      <c r="O280" s="45">
        <v>17061221</v>
      </c>
      <c r="P280" s="13">
        <v>15680204</v>
      </c>
      <c r="Q280" s="13">
        <v>7901423</v>
      </c>
      <c r="R280" s="13">
        <v>9374011</v>
      </c>
      <c r="S280" s="13">
        <v>9184379</v>
      </c>
      <c r="T280" s="13">
        <v>8577351</v>
      </c>
      <c r="U280" s="13">
        <v>15260864</v>
      </c>
      <c r="V280" s="25">
        <f t="shared" si="9"/>
        <v>216477900</v>
      </c>
      <c r="W280" s="26">
        <f t="shared" si="8"/>
        <v>1.3138275204975524E-2</v>
      </c>
      <c r="X280" s="9"/>
    </row>
    <row r="281" spans="1:24">
      <c r="A281" s="10" t="s">
        <v>345</v>
      </c>
      <c r="B281" s="32" t="s">
        <v>44</v>
      </c>
      <c r="C281" s="13">
        <v>1060</v>
      </c>
      <c r="D281" s="13">
        <v>1908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45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25">
        <f t="shared" si="9"/>
        <v>2968</v>
      </c>
      <c r="W281" s="26">
        <f t="shared" si="8"/>
        <v>1.8013109332808271E-7</v>
      </c>
      <c r="X281" s="9"/>
    </row>
    <row r="282" spans="1:24">
      <c r="A282" s="10" t="s">
        <v>346</v>
      </c>
      <c r="B282" s="32" t="s">
        <v>52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45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25">
        <f t="shared" si="9"/>
        <v>0</v>
      </c>
      <c r="W282" s="26">
        <f t="shared" si="8"/>
        <v>0</v>
      </c>
      <c r="X282" s="9"/>
    </row>
    <row r="283" spans="1:24">
      <c r="A283" s="10" t="s">
        <v>347</v>
      </c>
      <c r="B283" s="32" t="s">
        <v>50</v>
      </c>
      <c r="C283" s="13">
        <v>0</v>
      </c>
      <c r="D283" s="13">
        <v>0</v>
      </c>
      <c r="E283" s="13">
        <v>0</v>
      </c>
      <c r="F283" s="13">
        <v>16594</v>
      </c>
      <c r="G283" s="13">
        <v>38168</v>
      </c>
      <c r="H283" s="13">
        <v>38450</v>
      </c>
      <c r="I283" s="13">
        <v>20468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45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114467</v>
      </c>
      <c r="U283" s="13">
        <v>6152</v>
      </c>
      <c r="V283" s="25">
        <f t="shared" si="9"/>
        <v>234299</v>
      </c>
      <c r="W283" s="26">
        <f t="shared" si="8"/>
        <v>1.4219856817950287E-5</v>
      </c>
      <c r="X283" s="9"/>
    </row>
    <row r="284" spans="1:24">
      <c r="A284" s="10" t="s">
        <v>49</v>
      </c>
      <c r="B284" s="32" t="s">
        <v>49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45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25">
        <f t="shared" si="9"/>
        <v>0</v>
      </c>
      <c r="W284" s="26">
        <f t="shared" si="8"/>
        <v>0</v>
      </c>
      <c r="X284" s="9"/>
    </row>
    <row r="285" spans="1:24">
      <c r="A285" s="10" t="s">
        <v>348</v>
      </c>
      <c r="B285" s="32" t="s">
        <v>54</v>
      </c>
      <c r="C285" s="13">
        <v>2037362</v>
      </c>
      <c r="D285" s="13">
        <v>2145242</v>
      </c>
      <c r="E285" s="13">
        <v>2252260</v>
      </c>
      <c r="F285" s="13">
        <v>2324580</v>
      </c>
      <c r="G285" s="13">
        <v>2323759</v>
      </c>
      <c r="H285" s="13">
        <v>2346551</v>
      </c>
      <c r="I285" s="13">
        <v>2214232</v>
      </c>
      <c r="J285" s="13">
        <v>1829215</v>
      </c>
      <c r="K285" s="13">
        <v>2123254</v>
      </c>
      <c r="L285" s="13">
        <v>2014116</v>
      </c>
      <c r="M285" s="13">
        <v>2059856</v>
      </c>
      <c r="N285" s="13">
        <v>2102497</v>
      </c>
      <c r="O285" s="45">
        <v>1926351</v>
      </c>
      <c r="P285" s="13">
        <v>1997947</v>
      </c>
      <c r="Q285" s="13">
        <v>1935295</v>
      </c>
      <c r="R285" s="13">
        <v>1906003</v>
      </c>
      <c r="S285" s="13">
        <v>1867102</v>
      </c>
      <c r="T285" s="13">
        <v>2083388</v>
      </c>
      <c r="U285" s="13">
        <v>2254770</v>
      </c>
      <c r="V285" s="25">
        <f t="shared" si="9"/>
        <v>39743780</v>
      </c>
      <c r="W285" s="26">
        <f t="shared" si="8"/>
        <v>2.4120925014793756E-3</v>
      </c>
      <c r="X285" s="9"/>
    </row>
    <row r="286" spans="1:24">
      <c r="A286" s="10" t="s">
        <v>349</v>
      </c>
      <c r="B286" s="32" t="s">
        <v>45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2326026</v>
      </c>
      <c r="K286" s="13">
        <v>2686923</v>
      </c>
      <c r="L286" s="13">
        <v>4204889</v>
      </c>
      <c r="M286" s="13">
        <v>4623309</v>
      </c>
      <c r="N286" s="13">
        <v>0</v>
      </c>
      <c r="O286" s="45">
        <v>3803648</v>
      </c>
      <c r="P286" s="13">
        <v>2729124</v>
      </c>
      <c r="Q286" s="13">
        <v>3839865</v>
      </c>
      <c r="R286" s="13">
        <v>3409725</v>
      </c>
      <c r="S286" s="13">
        <v>3739597</v>
      </c>
      <c r="T286" s="13">
        <v>3420073</v>
      </c>
      <c r="U286" s="13">
        <v>547799</v>
      </c>
      <c r="V286" s="25">
        <f t="shared" si="9"/>
        <v>35330978</v>
      </c>
      <c r="W286" s="26">
        <f t="shared" si="8"/>
        <v>2.1442748300169933E-3</v>
      </c>
      <c r="X286" s="9"/>
    </row>
    <row r="287" spans="1:24">
      <c r="A287" s="10" t="s">
        <v>350</v>
      </c>
      <c r="B287" s="32" t="s">
        <v>66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45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1616225</v>
      </c>
      <c r="U287" s="13">
        <v>1824607</v>
      </c>
      <c r="V287" s="25">
        <f t="shared" si="9"/>
        <v>3440832</v>
      </c>
      <c r="W287" s="26">
        <f t="shared" si="8"/>
        <v>2.0882777295089402E-4</v>
      </c>
      <c r="X287" s="9"/>
    </row>
    <row r="288" spans="1:24">
      <c r="A288" s="10" t="s">
        <v>351</v>
      </c>
      <c r="B288" s="32" t="s">
        <v>13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1373474</v>
      </c>
      <c r="M288" s="13">
        <v>1309829</v>
      </c>
      <c r="N288" s="13">
        <v>1327837</v>
      </c>
      <c r="O288" s="45">
        <v>1365640</v>
      </c>
      <c r="P288" s="13">
        <v>911246</v>
      </c>
      <c r="Q288" s="13">
        <v>1092379</v>
      </c>
      <c r="R288" s="13">
        <v>1364328</v>
      </c>
      <c r="S288" s="13">
        <v>1235500</v>
      </c>
      <c r="T288" s="13">
        <v>1559902</v>
      </c>
      <c r="U288" s="13">
        <v>1627222</v>
      </c>
      <c r="V288" s="25">
        <f t="shared" si="9"/>
        <v>13167357</v>
      </c>
      <c r="W288" s="26">
        <f t="shared" si="8"/>
        <v>7.9914097461293229E-4</v>
      </c>
      <c r="X288" s="9"/>
    </row>
    <row r="289" spans="1:24">
      <c r="A289" s="10" t="s">
        <v>352</v>
      </c>
      <c r="B289" s="32" t="s">
        <v>32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45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25">
        <f t="shared" si="9"/>
        <v>0</v>
      </c>
      <c r="W289" s="26">
        <f t="shared" si="8"/>
        <v>0</v>
      </c>
      <c r="X289" s="9"/>
    </row>
    <row r="290" spans="1:24">
      <c r="A290" s="10" t="s">
        <v>353</v>
      </c>
      <c r="B290" s="32" t="s">
        <v>50</v>
      </c>
      <c r="C290" s="13">
        <v>58055638</v>
      </c>
      <c r="D290" s="13">
        <v>59291020</v>
      </c>
      <c r="E290" s="13">
        <v>62096130</v>
      </c>
      <c r="F290" s="13">
        <v>66162302</v>
      </c>
      <c r="G290" s="13">
        <v>72826806</v>
      </c>
      <c r="H290" s="13">
        <v>67678875</v>
      </c>
      <c r="I290" s="13">
        <v>71041695</v>
      </c>
      <c r="J290" s="13">
        <v>67242968</v>
      </c>
      <c r="K290" s="13">
        <v>72854640</v>
      </c>
      <c r="L290" s="13">
        <v>76875740</v>
      </c>
      <c r="M290" s="13">
        <v>76452728</v>
      </c>
      <c r="N290" s="13">
        <v>78586369</v>
      </c>
      <c r="O290" s="45">
        <v>92407254</v>
      </c>
      <c r="P290" s="13">
        <v>94857442</v>
      </c>
      <c r="Q290" s="13">
        <v>104587563</v>
      </c>
      <c r="R290" s="13">
        <v>111663600</v>
      </c>
      <c r="S290" s="13">
        <v>111033776</v>
      </c>
      <c r="T290" s="13">
        <v>118900910</v>
      </c>
      <c r="U290" s="13">
        <v>134875780</v>
      </c>
      <c r="V290" s="25">
        <f t="shared" si="9"/>
        <v>1597491236</v>
      </c>
      <c r="W290" s="26">
        <f t="shared" si="8"/>
        <v>9.6953451119511522E-2</v>
      </c>
      <c r="X290" s="9"/>
    </row>
    <row r="291" spans="1:24">
      <c r="A291" s="10" t="s">
        <v>354</v>
      </c>
      <c r="B291" s="32" t="s">
        <v>66</v>
      </c>
      <c r="C291" s="13">
        <v>5369000</v>
      </c>
      <c r="D291" s="13">
        <v>6198000</v>
      </c>
      <c r="E291" s="13">
        <v>6177000</v>
      </c>
      <c r="F291" s="13">
        <v>6219000</v>
      </c>
      <c r="G291" s="13">
        <v>6956000</v>
      </c>
      <c r="H291" s="13">
        <v>6715000</v>
      </c>
      <c r="I291" s="13">
        <v>6992000</v>
      </c>
      <c r="J291" s="13">
        <v>6937000</v>
      </c>
      <c r="K291" s="13">
        <v>7143000</v>
      </c>
      <c r="L291" s="13">
        <v>7764000</v>
      </c>
      <c r="M291" s="13">
        <v>7999000</v>
      </c>
      <c r="N291" s="13">
        <v>7627111</v>
      </c>
      <c r="O291" s="45">
        <v>8251623</v>
      </c>
      <c r="P291" s="13">
        <v>8472062</v>
      </c>
      <c r="Q291" s="13">
        <v>8727032</v>
      </c>
      <c r="R291" s="13">
        <v>4783044</v>
      </c>
      <c r="S291" s="13">
        <v>8700937</v>
      </c>
      <c r="T291" s="13">
        <v>5884982</v>
      </c>
      <c r="U291" s="13">
        <v>7364067</v>
      </c>
      <c r="V291" s="25">
        <f t="shared" si="9"/>
        <v>134279858</v>
      </c>
      <c r="W291" s="26">
        <f t="shared" si="8"/>
        <v>8.1495881514419451E-3</v>
      </c>
      <c r="X291" s="9"/>
    </row>
    <row r="292" spans="1:24">
      <c r="A292" s="10" t="s">
        <v>355</v>
      </c>
      <c r="B292" s="32" t="s">
        <v>39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45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25">
        <f t="shared" si="9"/>
        <v>0</v>
      </c>
      <c r="W292" s="26">
        <f t="shared" si="8"/>
        <v>0</v>
      </c>
      <c r="X292" s="9"/>
    </row>
    <row r="293" spans="1:24">
      <c r="A293" s="10" t="s">
        <v>356</v>
      </c>
      <c r="B293" s="32" t="s">
        <v>61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45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25">
        <f t="shared" si="9"/>
        <v>0</v>
      </c>
      <c r="W293" s="26">
        <f t="shared" si="8"/>
        <v>0</v>
      </c>
      <c r="X293" s="9"/>
    </row>
    <row r="294" spans="1:24">
      <c r="A294" s="10" t="s">
        <v>357</v>
      </c>
      <c r="B294" s="32" t="s">
        <v>52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45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25">
        <f t="shared" si="9"/>
        <v>0</v>
      </c>
      <c r="W294" s="26">
        <f t="shared" si="8"/>
        <v>0</v>
      </c>
      <c r="X294" s="9"/>
    </row>
    <row r="295" spans="1:24">
      <c r="A295" s="10" t="s">
        <v>358</v>
      </c>
      <c r="B295" s="32" t="s">
        <v>56</v>
      </c>
      <c r="C295" s="13">
        <v>1148089</v>
      </c>
      <c r="D295" s="13">
        <v>1258076</v>
      </c>
      <c r="E295" s="13">
        <v>1280535</v>
      </c>
      <c r="F295" s="13">
        <v>1244082</v>
      </c>
      <c r="G295" s="13">
        <v>1288136</v>
      </c>
      <c r="H295" s="13">
        <v>1246782</v>
      </c>
      <c r="I295" s="13">
        <v>1373141</v>
      </c>
      <c r="J295" s="13">
        <v>1303251</v>
      </c>
      <c r="K295" s="13">
        <v>1434057</v>
      </c>
      <c r="L295" s="13">
        <v>1371835</v>
      </c>
      <c r="M295" s="13">
        <v>1543134</v>
      </c>
      <c r="N295" s="13">
        <v>1618102</v>
      </c>
      <c r="O295" s="45">
        <v>1425214</v>
      </c>
      <c r="P295" s="13">
        <v>1632299</v>
      </c>
      <c r="Q295" s="13">
        <v>1533261</v>
      </c>
      <c r="R295" s="13">
        <v>1506792</v>
      </c>
      <c r="S295" s="13">
        <v>1566137</v>
      </c>
      <c r="T295" s="13">
        <v>2075955</v>
      </c>
      <c r="U295" s="13">
        <v>0</v>
      </c>
      <c r="V295" s="25">
        <f t="shared" si="9"/>
        <v>25848878</v>
      </c>
      <c r="W295" s="26">
        <f t="shared" si="8"/>
        <v>1.5687960429394284E-3</v>
      </c>
      <c r="X295" s="9"/>
    </row>
    <row r="296" spans="1:24">
      <c r="A296" s="10" t="s">
        <v>359</v>
      </c>
      <c r="B296" s="32" t="s">
        <v>8</v>
      </c>
      <c r="C296" s="13">
        <v>2256747</v>
      </c>
      <c r="D296" s="13">
        <v>2590432</v>
      </c>
      <c r="E296" s="13">
        <v>4060375</v>
      </c>
      <c r="F296" s="13">
        <v>3964086</v>
      </c>
      <c r="G296" s="13">
        <v>3778478</v>
      </c>
      <c r="H296" s="13">
        <v>4915375</v>
      </c>
      <c r="I296" s="13">
        <v>4015799</v>
      </c>
      <c r="J296" s="13">
        <v>3179834</v>
      </c>
      <c r="K296" s="13">
        <v>3443943</v>
      </c>
      <c r="L296" s="13">
        <v>3275400</v>
      </c>
      <c r="M296" s="13">
        <v>3890222</v>
      </c>
      <c r="N296" s="13">
        <v>4202655</v>
      </c>
      <c r="O296" s="45">
        <v>4860032</v>
      </c>
      <c r="P296" s="13">
        <v>4617125</v>
      </c>
      <c r="Q296" s="13">
        <v>4647361</v>
      </c>
      <c r="R296" s="13">
        <v>6274490</v>
      </c>
      <c r="S296" s="13">
        <v>4065734</v>
      </c>
      <c r="T296" s="13">
        <v>4934075</v>
      </c>
      <c r="U296" s="13">
        <v>6755327</v>
      </c>
      <c r="V296" s="25">
        <f t="shared" si="9"/>
        <v>79727490</v>
      </c>
      <c r="W296" s="26">
        <f t="shared" si="8"/>
        <v>4.8387466111872576E-3</v>
      </c>
      <c r="X296" s="9"/>
    </row>
    <row r="297" spans="1:24">
      <c r="A297" s="10" t="s">
        <v>52</v>
      </c>
      <c r="B297" s="32" t="s">
        <v>52</v>
      </c>
      <c r="C297" s="13">
        <v>6440350</v>
      </c>
      <c r="D297" s="13">
        <v>6635185</v>
      </c>
      <c r="E297" s="13">
        <v>5279145</v>
      </c>
      <c r="F297" s="13">
        <v>2774252</v>
      </c>
      <c r="G297" s="13">
        <v>2981438</v>
      </c>
      <c r="H297" s="13">
        <v>7668376</v>
      </c>
      <c r="I297" s="13">
        <v>4879152</v>
      </c>
      <c r="J297" s="13">
        <v>11380643</v>
      </c>
      <c r="K297" s="13">
        <v>10658082</v>
      </c>
      <c r="L297" s="13">
        <v>11984359</v>
      </c>
      <c r="M297" s="13">
        <v>12241516</v>
      </c>
      <c r="N297" s="13">
        <v>4784541</v>
      </c>
      <c r="O297" s="45">
        <v>4792041</v>
      </c>
      <c r="P297" s="13">
        <v>5841528</v>
      </c>
      <c r="Q297" s="13">
        <v>7026219</v>
      </c>
      <c r="R297" s="13">
        <v>4753302</v>
      </c>
      <c r="S297" s="13">
        <v>4539598</v>
      </c>
      <c r="T297" s="13">
        <v>6261037</v>
      </c>
      <c r="U297" s="13">
        <v>8937057</v>
      </c>
      <c r="V297" s="25">
        <f t="shared" si="9"/>
        <v>129857821</v>
      </c>
      <c r="W297" s="26">
        <f t="shared" si="8"/>
        <v>7.88120999795568E-3</v>
      </c>
      <c r="X297" s="9"/>
    </row>
    <row r="298" spans="1:24">
      <c r="A298" s="10" t="s">
        <v>360</v>
      </c>
      <c r="B298" s="32" t="s">
        <v>52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45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25">
        <f t="shared" si="9"/>
        <v>0</v>
      </c>
      <c r="W298" s="26">
        <f t="shared" si="8"/>
        <v>0</v>
      </c>
      <c r="X298" s="9"/>
    </row>
    <row r="299" spans="1:24">
      <c r="A299" s="10" t="s">
        <v>361</v>
      </c>
      <c r="B299" s="32" t="s">
        <v>52</v>
      </c>
      <c r="C299" s="13">
        <v>39040</v>
      </c>
      <c r="D299" s="13">
        <v>22685</v>
      </c>
      <c r="E299" s="13">
        <v>39730</v>
      </c>
      <c r="F299" s="13">
        <v>0</v>
      </c>
      <c r="G299" s="13">
        <v>0</v>
      </c>
      <c r="H299" s="13">
        <v>37877</v>
      </c>
      <c r="I299" s="13">
        <v>25397</v>
      </c>
      <c r="J299" s="13">
        <v>31501</v>
      </c>
      <c r="K299" s="13">
        <v>29053</v>
      </c>
      <c r="L299" s="13">
        <v>46329</v>
      </c>
      <c r="M299" s="13">
        <v>63900</v>
      </c>
      <c r="N299" s="13">
        <v>19948</v>
      </c>
      <c r="O299" s="45">
        <v>92836</v>
      </c>
      <c r="P299" s="13">
        <v>41126</v>
      </c>
      <c r="Q299" s="13">
        <v>16991</v>
      </c>
      <c r="R299" s="13">
        <v>64231</v>
      </c>
      <c r="S299" s="13">
        <v>35832</v>
      </c>
      <c r="T299" s="13">
        <v>65421</v>
      </c>
      <c r="U299" s="13">
        <v>86372</v>
      </c>
      <c r="V299" s="25">
        <f t="shared" si="9"/>
        <v>758269</v>
      </c>
      <c r="W299" s="26">
        <f t="shared" si="8"/>
        <v>4.6020156336520196E-5</v>
      </c>
      <c r="X299" s="9"/>
    </row>
    <row r="300" spans="1:24">
      <c r="A300" s="10" t="s">
        <v>362</v>
      </c>
      <c r="B300" s="32" t="s">
        <v>19</v>
      </c>
      <c r="C300" s="13">
        <v>3857322</v>
      </c>
      <c r="D300" s="13">
        <v>4186540</v>
      </c>
      <c r="E300" s="13">
        <v>4571111</v>
      </c>
      <c r="F300" s="13">
        <v>4977124</v>
      </c>
      <c r="G300" s="13">
        <v>4982558</v>
      </c>
      <c r="H300" s="13">
        <v>4690206</v>
      </c>
      <c r="I300" s="13">
        <v>4396706</v>
      </c>
      <c r="J300" s="13">
        <v>4440016</v>
      </c>
      <c r="K300" s="13">
        <v>4473903</v>
      </c>
      <c r="L300" s="13">
        <v>6407072</v>
      </c>
      <c r="M300" s="13">
        <v>6753365</v>
      </c>
      <c r="N300" s="13">
        <v>7100399</v>
      </c>
      <c r="O300" s="45">
        <v>5399596</v>
      </c>
      <c r="P300" s="13">
        <v>7508177</v>
      </c>
      <c r="Q300" s="13">
        <v>6562776</v>
      </c>
      <c r="R300" s="13">
        <v>7170303</v>
      </c>
      <c r="S300" s="13">
        <v>7412918</v>
      </c>
      <c r="T300" s="13">
        <v>9180808</v>
      </c>
      <c r="U300" s="13">
        <v>10971728</v>
      </c>
      <c r="V300" s="25">
        <f t="shared" si="9"/>
        <v>115042628</v>
      </c>
      <c r="W300" s="26">
        <f t="shared" si="8"/>
        <v>6.9820600946684302E-3</v>
      </c>
      <c r="X300" s="9"/>
    </row>
    <row r="301" spans="1:24">
      <c r="A301" s="10" t="s">
        <v>363</v>
      </c>
      <c r="B301" s="32" t="s">
        <v>8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45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25">
        <f t="shared" si="9"/>
        <v>0</v>
      </c>
      <c r="W301" s="26">
        <f t="shared" si="8"/>
        <v>0</v>
      </c>
      <c r="X301" s="9"/>
    </row>
    <row r="302" spans="1:24">
      <c r="A302" s="10" t="s">
        <v>364</v>
      </c>
      <c r="B302" s="32" t="s">
        <v>52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45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13">
        <v>0</v>
      </c>
      <c r="V302" s="25">
        <f t="shared" si="9"/>
        <v>0</v>
      </c>
      <c r="W302" s="26">
        <f t="shared" si="8"/>
        <v>0</v>
      </c>
      <c r="X302" s="9"/>
    </row>
    <row r="303" spans="1:24">
      <c r="A303" s="10" t="s">
        <v>365</v>
      </c>
      <c r="B303" s="32" t="s">
        <v>42</v>
      </c>
      <c r="C303" s="13">
        <v>242161</v>
      </c>
      <c r="D303" s="13">
        <v>1908297</v>
      </c>
      <c r="E303" s="13">
        <v>2045366</v>
      </c>
      <c r="F303" s="13">
        <v>3104872</v>
      </c>
      <c r="G303" s="13">
        <v>2896886</v>
      </c>
      <c r="H303" s="13">
        <v>2536803</v>
      </c>
      <c r="I303" s="13">
        <v>2118361</v>
      </c>
      <c r="J303" s="13">
        <v>608175</v>
      </c>
      <c r="K303" s="13">
        <v>593462</v>
      </c>
      <c r="L303" s="13">
        <v>651501</v>
      </c>
      <c r="M303" s="13">
        <v>755292</v>
      </c>
      <c r="N303" s="13">
        <v>1057236</v>
      </c>
      <c r="O303" s="45">
        <v>752037</v>
      </c>
      <c r="P303" s="13">
        <v>901249</v>
      </c>
      <c r="Q303" s="13">
        <v>961623</v>
      </c>
      <c r="R303" s="13">
        <v>966887</v>
      </c>
      <c r="S303" s="13">
        <v>938742</v>
      </c>
      <c r="T303" s="13">
        <v>918028</v>
      </c>
      <c r="U303" s="13">
        <v>982005</v>
      </c>
      <c r="V303" s="25">
        <f t="shared" si="9"/>
        <v>24938983</v>
      </c>
      <c r="W303" s="26">
        <f t="shared" si="8"/>
        <v>1.5135735425473274E-3</v>
      </c>
      <c r="X303" s="9"/>
    </row>
    <row r="304" spans="1:24">
      <c r="A304" s="10" t="s">
        <v>366</v>
      </c>
      <c r="B304" s="32" t="s">
        <v>45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45">
        <v>0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25">
        <f t="shared" si="9"/>
        <v>0</v>
      </c>
      <c r="W304" s="26">
        <f t="shared" si="8"/>
        <v>0</v>
      </c>
      <c r="X304" s="9"/>
    </row>
    <row r="305" spans="1:24">
      <c r="A305" s="10" t="s">
        <v>367</v>
      </c>
      <c r="B305" s="32" t="s">
        <v>6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45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14645729</v>
      </c>
      <c r="U305" s="13">
        <v>17338578</v>
      </c>
      <c r="V305" s="25">
        <f t="shared" si="9"/>
        <v>31984307</v>
      </c>
      <c r="W305" s="26">
        <f t="shared" si="8"/>
        <v>1.9411617888312159E-3</v>
      </c>
      <c r="X305" s="9"/>
    </row>
    <row r="306" spans="1:24">
      <c r="A306" s="10" t="s">
        <v>368</v>
      </c>
      <c r="B306" s="32" t="s">
        <v>6</v>
      </c>
      <c r="C306" s="13">
        <v>0</v>
      </c>
      <c r="D306" s="13">
        <v>3623793</v>
      </c>
      <c r="E306" s="13">
        <v>4000291</v>
      </c>
      <c r="F306" s="13">
        <v>6625103</v>
      </c>
      <c r="G306" s="13">
        <v>6742722</v>
      </c>
      <c r="H306" s="13">
        <v>7744813</v>
      </c>
      <c r="I306" s="13">
        <v>8237929</v>
      </c>
      <c r="J306" s="13">
        <v>9371176</v>
      </c>
      <c r="K306" s="13">
        <v>9557805</v>
      </c>
      <c r="L306" s="13">
        <v>10240914</v>
      </c>
      <c r="M306" s="13">
        <v>10793367</v>
      </c>
      <c r="N306" s="13">
        <v>10265409</v>
      </c>
      <c r="O306" s="45">
        <v>10393056</v>
      </c>
      <c r="P306" s="13">
        <v>10591369</v>
      </c>
      <c r="Q306" s="13">
        <v>12409427</v>
      </c>
      <c r="R306" s="13">
        <v>12096927</v>
      </c>
      <c r="S306" s="13">
        <v>11978703</v>
      </c>
      <c r="T306" s="13">
        <v>13066385</v>
      </c>
      <c r="U306" s="13">
        <v>14939124</v>
      </c>
      <c r="V306" s="25">
        <f t="shared" si="9"/>
        <v>172678313</v>
      </c>
      <c r="W306" s="26">
        <f t="shared" si="8"/>
        <v>1.0480031440275902E-2</v>
      </c>
      <c r="X306" s="9"/>
    </row>
    <row r="307" spans="1:24">
      <c r="A307" s="10" t="s">
        <v>369</v>
      </c>
      <c r="B307" s="32" t="s">
        <v>6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45">
        <v>0</v>
      </c>
      <c r="P307" s="13">
        <v>0</v>
      </c>
      <c r="Q307" s="13">
        <v>0</v>
      </c>
      <c r="R307" s="13">
        <v>0</v>
      </c>
      <c r="S307" s="13">
        <v>0</v>
      </c>
      <c r="T307" s="13">
        <v>0</v>
      </c>
      <c r="U307" s="13">
        <v>0</v>
      </c>
      <c r="V307" s="25">
        <f t="shared" si="9"/>
        <v>0</v>
      </c>
      <c r="W307" s="26">
        <f t="shared" si="8"/>
        <v>0</v>
      </c>
      <c r="X307" s="9"/>
    </row>
    <row r="308" spans="1:24">
      <c r="A308" s="10" t="s">
        <v>370</v>
      </c>
      <c r="B308" s="32" t="s">
        <v>9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45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25">
        <f t="shared" si="9"/>
        <v>0</v>
      </c>
      <c r="W308" s="26">
        <f t="shared" si="8"/>
        <v>0</v>
      </c>
      <c r="X308" s="9"/>
    </row>
    <row r="309" spans="1:24">
      <c r="A309" s="10" t="s">
        <v>371</v>
      </c>
      <c r="B309" s="32" t="s">
        <v>68</v>
      </c>
      <c r="C309" s="13">
        <v>128382</v>
      </c>
      <c r="D309" s="13">
        <v>308822</v>
      </c>
      <c r="E309" s="13">
        <v>129295</v>
      </c>
      <c r="F309" s="13">
        <v>150452</v>
      </c>
      <c r="G309" s="13">
        <v>0</v>
      </c>
      <c r="H309" s="13">
        <v>0</v>
      </c>
      <c r="I309" s="13">
        <v>138072</v>
      </c>
      <c r="J309" s="13">
        <v>146578</v>
      </c>
      <c r="K309" s="13">
        <v>175979</v>
      </c>
      <c r="L309" s="13">
        <v>0</v>
      </c>
      <c r="M309" s="13">
        <v>0</v>
      </c>
      <c r="N309" s="13">
        <v>0</v>
      </c>
      <c r="O309" s="45">
        <v>0</v>
      </c>
      <c r="P309" s="13">
        <v>0</v>
      </c>
      <c r="Q309" s="13">
        <v>0</v>
      </c>
      <c r="R309" s="13">
        <v>0</v>
      </c>
      <c r="S309" s="13">
        <v>173302</v>
      </c>
      <c r="T309" s="13">
        <v>154657</v>
      </c>
      <c r="U309" s="13">
        <v>192858</v>
      </c>
      <c r="V309" s="25">
        <f t="shared" si="9"/>
        <v>1698397</v>
      </c>
      <c r="W309" s="26">
        <f t="shared" si="8"/>
        <v>1.0307752982315893E-4</v>
      </c>
      <c r="X309" s="9"/>
    </row>
    <row r="310" spans="1:24">
      <c r="A310" s="10" t="s">
        <v>372</v>
      </c>
      <c r="B310" s="32" t="s">
        <v>9</v>
      </c>
      <c r="C310" s="13">
        <v>0</v>
      </c>
      <c r="D310" s="13">
        <v>380103</v>
      </c>
      <c r="E310" s="13">
        <v>1506706</v>
      </c>
      <c r="F310" s="13">
        <v>1590674</v>
      </c>
      <c r="G310" s="13">
        <v>2208724</v>
      </c>
      <c r="H310" s="13">
        <v>2708335</v>
      </c>
      <c r="I310" s="13">
        <v>2742661</v>
      </c>
      <c r="J310" s="13">
        <v>2950874</v>
      </c>
      <c r="K310" s="13">
        <v>2924460</v>
      </c>
      <c r="L310" s="13">
        <v>2920084</v>
      </c>
      <c r="M310" s="13">
        <v>3139156</v>
      </c>
      <c r="N310" s="13">
        <v>2642012</v>
      </c>
      <c r="O310" s="45">
        <v>2771822</v>
      </c>
      <c r="P310" s="13">
        <v>2745118</v>
      </c>
      <c r="Q310" s="13">
        <v>2349429</v>
      </c>
      <c r="R310" s="13">
        <v>2384553</v>
      </c>
      <c r="S310" s="13">
        <v>2318911</v>
      </c>
      <c r="T310" s="13">
        <v>2109531</v>
      </c>
      <c r="U310" s="13">
        <v>2661687</v>
      </c>
      <c r="V310" s="25">
        <f t="shared" si="9"/>
        <v>43054840</v>
      </c>
      <c r="W310" s="26">
        <f t="shared" si="8"/>
        <v>2.613044273000562E-3</v>
      </c>
      <c r="X310" s="9"/>
    </row>
    <row r="311" spans="1:24">
      <c r="A311" s="10" t="s">
        <v>373</v>
      </c>
      <c r="B311" s="32" t="s">
        <v>9</v>
      </c>
      <c r="C311" s="13">
        <v>9600253</v>
      </c>
      <c r="D311" s="13">
        <v>9970132</v>
      </c>
      <c r="E311" s="13">
        <v>12271389</v>
      </c>
      <c r="F311" s="13">
        <v>13033853</v>
      </c>
      <c r="G311" s="13">
        <v>10742197</v>
      </c>
      <c r="H311" s="13">
        <v>10946520</v>
      </c>
      <c r="I311" s="13">
        <v>11947362</v>
      </c>
      <c r="J311" s="13">
        <v>12568023</v>
      </c>
      <c r="K311" s="13">
        <v>12703656</v>
      </c>
      <c r="L311" s="13">
        <v>11541770</v>
      </c>
      <c r="M311" s="13">
        <v>11992522</v>
      </c>
      <c r="N311" s="13">
        <v>13659700</v>
      </c>
      <c r="O311" s="45">
        <v>14590136</v>
      </c>
      <c r="P311" s="13">
        <v>15292240</v>
      </c>
      <c r="Q311" s="13">
        <v>14703028</v>
      </c>
      <c r="R311" s="13">
        <v>15488711</v>
      </c>
      <c r="S311" s="13">
        <v>17615267</v>
      </c>
      <c r="T311" s="13">
        <v>17315410</v>
      </c>
      <c r="U311" s="13">
        <v>18066819</v>
      </c>
      <c r="V311" s="25">
        <f t="shared" si="9"/>
        <v>254048988</v>
      </c>
      <c r="W311" s="26">
        <f t="shared" si="8"/>
        <v>1.5418504705974717E-2</v>
      </c>
      <c r="X311" s="9"/>
    </row>
    <row r="312" spans="1:24">
      <c r="A312" s="10" t="s">
        <v>374</v>
      </c>
      <c r="B312" s="32" t="s">
        <v>13</v>
      </c>
      <c r="C312" s="13">
        <v>0</v>
      </c>
      <c r="D312" s="13">
        <v>23479</v>
      </c>
      <c r="E312" s="13">
        <v>0</v>
      </c>
      <c r="F312" s="13">
        <v>44450</v>
      </c>
      <c r="G312" s="13">
        <v>135152</v>
      </c>
      <c r="H312" s="13">
        <v>301339</v>
      </c>
      <c r="I312" s="13">
        <v>267129</v>
      </c>
      <c r="J312" s="13">
        <v>248789</v>
      </c>
      <c r="K312" s="13">
        <v>261606</v>
      </c>
      <c r="L312" s="13">
        <v>249763</v>
      </c>
      <c r="M312" s="13">
        <v>267892</v>
      </c>
      <c r="N312" s="13">
        <v>225326</v>
      </c>
      <c r="O312" s="45">
        <v>300998</v>
      </c>
      <c r="P312" s="13">
        <v>484485</v>
      </c>
      <c r="Q312" s="13">
        <v>479977</v>
      </c>
      <c r="R312" s="13">
        <v>464931</v>
      </c>
      <c r="S312" s="13">
        <v>449579</v>
      </c>
      <c r="T312" s="13">
        <v>445249</v>
      </c>
      <c r="U312" s="13">
        <v>487801</v>
      </c>
      <c r="V312" s="25">
        <f t="shared" si="9"/>
        <v>5137945</v>
      </c>
      <c r="W312" s="26">
        <f t="shared" si="8"/>
        <v>3.1182737544122502E-4</v>
      </c>
      <c r="X312" s="9"/>
    </row>
    <row r="313" spans="1:24">
      <c r="A313" s="10" t="s">
        <v>375</v>
      </c>
      <c r="B313" s="32" t="s">
        <v>18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45">
        <v>0</v>
      </c>
      <c r="P313" s="13">
        <v>0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25">
        <f t="shared" si="9"/>
        <v>0</v>
      </c>
      <c r="W313" s="26">
        <f t="shared" si="8"/>
        <v>0</v>
      </c>
      <c r="X313" s="9"/>
    </row>
    <row r="314" spans="1:24">
      <c r="A314" s="10" t="s">
        <v>376</v>
      </c>
      <c r="B314" s="32" t="s">
        <v>64</v>
      </c>
      <c r="C314" s="13">
        <v>990543</v>
      </c>
      <c r="D314" s="13">
        <v>1012324</v>
      </c>
      <c r="E314" s="13">
        <v>1063601</v>
      </c>
      <c r="F314" s="13">
        <v>1124386</v>
      </c>
      <c r="G314" s="13">
        <v>1178202</v>
      </c>
      <c r="H314" s="13">
        <v>1212329</v>
      </c>
      <c r="I314" s="13">
        <v>1321164</v>
      </c>
      <c r="J314" s="13">
        <v>1386113</v>
      </c>
      <c r="K314" s="13">
        <v>1419901</v>
      </c>
      <c r="L314" s="13">
        <v>1429370</v>
      </c>
      <c r="M314" s="13">
        <v>1496444</v>
      </c>
      <c r="N314" s="13">
        <v>1511494</v>
      </c>
      <c r="O314" s="45">
        <v>1533793</v>
      </c>
      <c r="P314" s="13">
        <v>1809431</v>
      </c>
      <c r="Q314" s="13">
        <v>2190657</v>
      </c>
      <c r="R314" s="13">
        <v>1209160</v>
      </c>
      <c r="S314" s="13">
        <v>2081265</v>
      </c>
      <c r="T314" s="13">
        <v>2661748</v>
      </c>
      <c r="U314" s="13">
        <v>2606921</v>
      </c>
      <c r="V314" s="25">
        <f t="shared" si="9"/>
        <v>29238846</v>
      </c>
      <c r="W314" s="26">
        <f t="shared" si="8"/>
        <v>1.7745368253475194E-3</v>
      </c>
      <c r="X314" s="9"/>
    </row>
    <row r="315" spans="1:24">
      <c r="A315" s="10" t="s">
        <v>377</v>
      </c>
      <c r="B315" s="32" t="s">
        <v>66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45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  <c r="V315" s="25">
        <f t="shared" si="9"/>
        <v>0</v>
      </c>
      <c r="W315" s="26">
        <f t="shared" si="8"/>
        <v>0</v>
      </c>
      <c r="X315" s="9"/>
    </row>
    <row r="316" spans="1:24">
      <c r="A316" s="10" t="s">
        <v>378</v>
      </c>
      <c r="B316" s="32" t="s">
        <v>45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45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  <c r="V316" s="25">
        <f t="shared" si="9"/>
        <v>0</v>
      </c>
      <c r="W316" s="26">
        <f t="shared" si="8"/>
        <v>0</v>
      </c>
      <c r="X316" s="9"/>
    </row>
    <row r="317" spans="1:24">
      <c r="A317" s="10" t="s">
        <v>379</v>
      </c>
      <c r="B317" s="32" t="s">
        <v>54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45">
        <v>0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25">
        <f t="shared" si="9"/>
        <v>0</v>
      </c>
      <c r="W317" s="26">
        <f t="shared" si="8"/>
        <v>0</v>
      </c>
      <c r="X317" s="9"/>
    </row>
    <row r="318" spans="1:24">
      <c r="A318" s="10" t="s">
        <v>380</v>
      </c>
      <c r="B318" s="32" t="s">
        <v>30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12065236</v>
      </c>
      <c r="L318" s="13">
        <v>0</v>
      </c>
      <c r="M318" s="13">
        <v>0</v>
      </c>
      <c r="N318" s="13">
        <v>0</v>
      </c>
      <c r="O318" s="45">
        <v>0</v>
      </c>
      <c r="P318" s="13">
        <v>0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  <c r="V318" s="25">
        <f t="shared" si="9"/>
        <v>12065236</v>
      </c>
      <c r="W318" s="26">
        <f t="shared" si="8"/>
        <v>7.3225207275651725E-4</v>
      </c>
      <c r="X318" s="9"/>
    </row>
    <row r="319" spans="1:24">
      <c r="A319" s="10" t="s">
        <v>381</v>
      </c>
      <c r="B319" s="32" t="s">
        <v>9</v>
      </c>
      <c r="C319" s="13">
        <v>9435001</v>
      </c>
      <c r="D319" s="13">
        <v>10288369</v>
      </c>
      <c r="E319" s="13">
        <v>11085461</v>
      </c>
      <c r="F319" s="13">
        <v>11031812</v>
      </c>
      <c r="G319" s="13">
        <v>11668502</v>
      </c>
      <c r="H319" s="13">
        <v>11307974</v>
      </c>
      <c r="I319" s="13">
        <v>11974711</v>
      </c>
      <c r="J319" s="13">
        <v>12213418</v>
      </c>
      <c r="K319" s="13">
        <v>12363038</v>
      </c>
      <c r="L319" s="13">
        <v>13174301</v>
      </c>
      <c r="M319" s="13">
        <v>12334491</v>
      </c>
      <c r="N319" s="13">
        <v>13151694</v>
      </c>
      <c r="O319" s="45">
        <v>13483665</v>
      </c>
      <c r="P319" s="13">
        <v>12405670</v>
      </c>
      <c r="Q319" s="13">
        <v>12236280</v>
      </c>
      <c r="R319" s="13">
        <v>13083151</v>
      </c>
      <c r="S319" s="13">
        <v>13396479</v>
      </c>
      <c r="T319" s="13">
        <v>14357312</v>
      </c>
      <c r="U319" s="13">
        <v>15851792</v>
      </c>
      <c r="V319" s="25">
        <f t="shared" si="9"/>
        <v>234843121</v>
      </c>
      <c r="W319" s="26">
        <f t="shared" si="8"/>
        <v>1.4252880103203915E-2</v>
      </c>
      <c r="X319" s="9"/>
    </row>
    <row r="320" spans="1:24">
      <c r="A320" s="10" t="s">
        <v>382</v>
      </c>
      <c r="B320" s="32" t="s">
        <v>55</v>
      </c>
      <c r="C320" s="13">
        <v>91223</v>
      </c>
      <c r="D320" s="13">
        <v>216453</v>
      </c>
      <c r="E320" s="13">
        <v>210337</v>
      </c>
      <c r="F320" s="13">
        <v>631874</v>
      </c>
      <c r="G320" s="13">
        <v>870018</v>
      </c>
      <c r="H320" s="13">
        <v>896411</v>
      </c>
      <c r="I320" s="13">
        <v>1079388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45">
        <v>0</v>
      </c>
      <c r="P320" s="13">
        <v>0</v>
      </c>
      <c r="Q320" s="13">
        <v>24685</v>
      </c>
      <c r="R320" s="13">
        <v>21296</v>
      </c>
      <c r="S320" s="13">
        <v>74217</v>
      </c>
      <c r="T320" s="13">
        <v>0</v>
      </c>
      <c r="U320" s="13">
        <v>11892</v>
      </c>
      <c r="V320" s="25">
        <f t="shared" si="9"/>
        <v>4127794</v>
      </c>
      <c r="W320" s="26">
        <f t="shared" si="8"/>
        <v>2.505202312173517E-4</v>
      </c>
      <c r="X320" s="9"/>
    </row>
    <row r="321" spans="1:24">
      <c r="A321" s="10" t="s">
        <v>383</v>
      </c>
      <c r="B321" s="32" t="s">
        <v>56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45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25">
        <f t="shared" si="9"/>
        <v>0</v>
      </c>
      <c r="W321" s="26">
        <f t="shared" si="8"/>
        <v>0</v>
      </c>
      <c r="X321" s="9"/>
    </row>
    <row r="322" spans="1:24">
      <c r="A322" s="10" t="s">
        <v>384</v>
      </c>
      <c r="B322" s="32" t="s">
        <v>9</v>
      </c>
      <c r="C322" s="13">
        <v>12715285</v>
      </c>
      <c r="D322" s="13">
        <v>13009502</v>
      </c>
      <c r="E322" s="13">
        <v>14502215</v>
      </c>
      <c r="F322" s="13">
        <v>15138780</v>
      </c>
      <c r="G322" s="13">
        <v>15014307</v>
      </c>
      <c r="H322" s="13">
        <v>16386505</v>
      </c>
      <c r="I322" s="13">
        <v>16567484</v>
      </c>
      <c r="J322" s="13">
        <v>16558250</v>
      </c>
      <c r="K322" s="13">
        <v>16053854</v>
      </c>
      <c r="L322" s="13">
        <v>16795528</v>
      </c>
      <c r="M322" s="13">
        <v>17013787</v>
      </c>
      <c r="N322" s="13">
        <v>18178778</v>
      </c>
      <c r="O322" s="45">
        <v>17235738</v>
      </c>
      <c r="P322" s="13">
        <v>19089199</v>
      </c>
      <c r="Q322" s="13">
        <v>23300263</v>
      </c>
      <c r="R322" s="13">
        <v>20786313</v>
      </c>
      <c r="S322" s="13">
        <v>20783157</v>
      </c>
      <c r="T322" s="13">
        <v>21813008</v>
      </c>
      <c r="U322" s="13">
        <v>27371790</v>
      </c>
      <c r="V322" s="25">
        <f t="shared" si="9"/>
        <v>338313743</v>
      </c>
      <c r="W322" s="26">
        <f t="shared" si="8"/>
        <v>2.0532622781167784E-2</v>
      </c>
      <c r="X322" s="9"/>
    </row>
    <row r="323" spans="1:24">
      <c r="A323" s="10" t="s">
        <v>385</v>
      </c>
      <c r="B323" s="32" t="s">
        <v>31</v>
      </c>
      <c r="C323" s="13">
        <v>160099</v>
      </c>
      <c r="D323" s="13">
        <v>176719</v>
      </c>
      <c r="E323" s="13">
        <v>165041</v>
      </c>
      <c r="F323" s="13">
        <v>0</v>
      </c>
      <c r="G323" s="13">
        <v>0</v>
      </c>
      <c r="H323" s="13">
        <v>0</v>
      </c>
      <c r="I323" s="13">
        <v>0</v>
      </c>
      <c r="J323" s="13">
        <v>146115</v>
      </c>
      <c r="K323" s="13">
        <v>186161</v>
      </c>
      <c r="L323" s="13">
        <v>193677</v>
      </c>
      <c r="M323" s="13">
        <v>174818</v>
      </c>
      <c r="N323" s="13">
        <v>159846</v>
      </c>
      <c r="O323" s="45">
        <v>0</v>
      </c>
      <c r="P323" s="13">
        <v>0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25">
        <f t="shared" si="9"/>
        <v>1362476</v>
      </c>
      <c r="W323" s="26">
        <f t="shared" si="8"/>
        <v>8.2690125172935584E-5</v>
      </c>
      <c r="X323" s="9"/>
    </row>
    <row r="324" spans="1:24">
      <c r="A324" s="10" t="s">
        <v>386</v>
      </c>
      <c r="B324" s="32" t="s">
        <v>66</v>
      </c>
      <c r="C324" s="13">
        <v>747684</v>
      </c>
      <c r="D324" s="13">
        <v>744630</v>
      </c>
      <c r="E324" s="13">
        <v>1010791</v>
      </c>
      <c r="F324" s="13">
        <v>1019175</v>
      </c>
      <c r="G324" s="13">
        <v>986602</v>
      </c>
      <c r="H324" s="13">
        <v>927486</v>
      </c>
      <c r="I324" s="13">
        <v>899943</v>
      </c>
      <c r="J324" s="13">
        <v>894643</v>
      </c>
      <c r="K324" s="13">
        <v>887330</v>
      </c>
      <c r="L324" s="13">
        <v>886498</v>
      </c>
      <c r="M324" s="13">
        <v>934946</v>
      </c>
      <c r="N324" s="13">
        <v>1016830</v>
      </c>
      <c r="O324" s="45">
        <v>1005585</v>
      </c>
      <c r="P324" s="13">
        <v>1038592</v>
      </c>
      <c r="Q324" s="13">
        <v>1011765</v>
      </c>
      <c r="R324" s="13">
        <v>1063846</v>
      </c>
      <c r="S324" s="13">
        <v>1205800</v>
      </c>
      <c r="T324" s="13">
        <v>1562956</v>
      </c>
      <c r="U324" s="13">
        <v>1288508</v>
      </c>
      <c r="V324" s="25">
        <f t="shared" si="9"/>
        <v>19133610</v>
      </c>
      <c r="W324" s="26">
        <f t="shared" ref="W324:W387" si="10">(V324/V$417)</f>
        <v>1.1612392481850191E-3</v>
      </c>
      <c r="X324" s="9"/>
    </row>
    <row r="325" spans="1:24">
      <c r="A325" s="10" t="s">
        <v>387</v>
      </c>
      <c r="B325" s="32" t="s">
        <v>66</v>
      </c>
      <c r="C325" s="13">
        <v>2694605</v>
      </c>
      <c r="D325" s="13">
        <v>3054184</v>
      </c>
      <c r="E325" s="13">
        <v>3287680</v>
      </c>
      <c r="F325" s="13">
        <v>3178521</v>
      </c>
      <c r="G325" s="13">
        <v>2753772</v>
      </c>
      <c r="H325" s="13">
        <v>5358</v>
      </c>
      <c r="I325" s="13">
        <v>2330956</v>
      </c>
      <c r="J325" s="13">
        <v>2313852</v>
      </c>
      <c r="K325" s="13">
        <v>2678495</v>
      </c>
      <c r="L325" s="13">
        <v>2818111</v>
      </c>
      <c r="M325" s="13">
        <v>2941189</v>
      </c>
      <c r="N325" s="13">
        <v>2980973</v>
      </c>
      <c r="O325" s="45">
        <v>3559475</v>
      </c>
      <c r="P325" s="13">
        <v>3875180</v>
      </c>
      <c r="Q325" s="13">
        <v>4097477</v>
      </c>
      <c r="R325" s="13">
        <v>0</v>
      </c>
      <c r="S325" s="13">
        <v>0</v>
      </c>
      <c r="T325" s="13">
        <v>0</v>
      </c>
      <c r="U325" s="13">
        <v>0</v>
      </c>
      <c r="V325" s="25">
        <f t="shared" ref="V325:V388" si="11">SUM(C325:U325)</f>
        <v>42569828</v>
      </c>
      <c r="W325" s="26">
        <f t="shared" si="10"/>
        <v>2.5836083761551307E-3</v>
      </c>
      <c r="X325" s="9"/>
    </row>
    <row r="326" spans="1:24">
      <c r="A326" s="10" t="s">
        <v>388</v>
      </c>
      <c r="B326" s="32" t="s">
        <v>53</v>
      </c>
      <c r="C326" s="13">
        <v>3149552</v>
      </c>
      <c r="D326" s="13">
        <v>2991928</v>
      </c>
      <c r="E326" s="13">
        <v>3404135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178685</v>
      </c>
      <c r="O326" s="45">
        <v>93588</v>
      </c>
      <c r="P326" s="13">
        <v>74662</v>
      </c>
      <c r="Q326" s="13">
        <v>71178</v>
      </c>
      <c r="R326" s="13">
        <v>1083298</v>
      </c>
      <c r="S326" s="13">
        <v>1228139</v>
      </c>
      <c r="T326" s="13">
        <v>1326972</v>
      </c>
      <c r="U326" s="13">
        <v>1498047</v>
      </c>
      <c r="V326" s="25">
        <f t="shared" si="11"/>
        <v>15100184</v>
      </c>
      <c r="W326" s="26">
        <f t="shared" si="10"/>
        <v>9.1644631178410419E-4</v>
      </c>
      <c r="X326" s="9"/>
    </row>
    <row r="327" spans="1:24">
      <c r="A327" s="10" t="s">
        <v>389</v>
      </c>
      <c r="B327" s="32" t="s">
        <v>24</v>
      </c>
      <c r="C327" s="13"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13">
        <v>0</v>
      </c>
      <c r="O327" s="45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  <c r="V327" s="25">
        <f t="shared" si="11"/>
        <v>0</v>
      </c>
      <c r="W327" s="26">
        <f t="shared" si="10"/>
        <v>0</v>
      </c>
      <c r="X327" s="9"/>
    </row>
    <row r="328" spans="1:24">
      <c r="A328" s="10" t="s">
        <v>390</v>
      </c>
      <c r="B328" s="32" t="s">
        <v>58</v>
      </c>
      <c r="C328" s="13">
        <v>3972932</v>
      </c>
      <c r="D328" s="13">
        <v>9123243</v>
      </c>
      <c r="E328" s="13">
        <v>6337634</v>
      </c>
      <c r="F328" s="13">
        <v>6418288</v>
      </c>
      <c r="G328" s="13">
        <v>6153204</v>
      </c>
      <c r="H328" s="13">
        <v>6278972</v>
      </c>
      <c r="I328" s="13">
        <v>5627034</v>
      </c>
      <c r="J328" s="13">
        <v>5718652</v>
      </c>
      <c r="K328" s="13">
        <v>8249376</v>
      </c>
      <c r="L328" s="13">
        <v>8359239</v>
      </c>
      <c r="M328" s="13">
        <v>10247555</v>
      </c>
      <c r="N328" s="13">
        <v>2602170</v>
      </c>
      <c r="O328" s="45">
        <v>6741898</v>
      </c>
      <c r="P328" s="13">
        <v>8340260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25">
        <f t="shared" si="11"/>
        <v>94170457</v>
      </c>
      <c r="W328" s="26">
        <f t="shared" si="10"/>
        <v>5.7153057205576816E-3</v>
      </c>
      <c r="X328" s="9"/>
    </row>
    <row r="329" spans="1:24">
      <c r="A329" s="10" t="s">
        <v>391</v>
      </c>
      <c r="B329" s="32" t="s">
        <v>11</v>
      </c>
      <c r="C329" s="13">
        <v>1733502</v>
      </c>
      <c r="D329" s="13">
        <v>2145914</v>
      </c>
      <c r="E329" s="13">
        <v>2344163</v>
      </c>
      <c r="F329" s="13">
        <v>2542496</v>
      </c>
      <c r="G329" s="13">
        <v>2569209</v>
      </c>
      <c r="H329" s="13">
        <v>2229786</v>
      </c>
      <c r="I329" s="13">
        <v>2139667</v>
      </c>
      <c r="J329" s="13">
        <v>2305634</v>
      </c>
      <c r="K329" s="13">
        <v>2347578</v>
      </c>
      <c r="L329" s="13">
        <v>2336944</v>
      </c>
      <c r="M329" s="13">
        <v>2598773</v>
      </c>
      <c r="N329" s="13">
        <v>2478072</v>
      </c>
      <c r="O329" s="45">
        <v>2635914</v>
      </c>
      <c r="P329" s="13">
        <v>2720248</v>
      </c>
      <c r="Q329" s="13">
        <v>2836472</v>
      </c>
      <c r="R329" s="13">
        <v>2796557</v>
      </c>
      <c r="S329" s="13">
        <v>2832005</v>
      </c>
      <c r="T329" s="13">
        <v>3054554</v>
      </c>
      <c r="U329" s="13">
        <v>3320893</v>
      </c>
      <c r="V329" s="25">
        <f t="shared" si="11"/>
        <v>47968381</v>
      </c>
      <c r="W329" s="26">
        <f t="shared" si="10"/>
        <v>2.9112523297533791E-3</v>
      </c>
      <c r="X329" s="9"/>
    </row>
    <row r="330" spans="1:24">
      <c r="A330" s="10" t="s">
        <v>392</v>
      </c>
      <c r="B330" s="32" t="s">
        <v>21</v>
      </c>
      <c r="C330" s="13">
        <v>1430541</v>
      </c>
      <c r="D330" s="13">
        <v>1228664</v>
      </c>
      <c r="E330" s="13">
        <v>1562830</v>
      </c>
      <c r="F330" s="13">
        <v>0</v>
      </c>
      <c r="G330" s="13">
        <v>1479902</v>
      </c>
      <c r="H330" s="13">
        <v>1617444</v>
      </c>
      <c r="I330" s="13">
        <v>1466939</v>
      </c>
      <c r="J330" s="13">
        <v>1503569</v>
      </c>
      <c r="K330" s="13">
        <v>1704504</v>
      </c>
      <c r="L330" s="13">
        <v>1758222</v>
      </c>
      <c r="M330" s="13">
        <v>1519901</v>
      </c>
      <c r="N330" s="13">
        <v>1594883</v>
      </c>
      <c r="O330" s="45">
        <v>1447122</v>
      </c>
      <c r="P330" s="13">
        <v>1524438</v>
      </c>
      <c r="Q330" s="13">
        <v>1675226</v>
      </c>
      <c r="R330" s="13">
        <v>2485591</v>
      </c>
      <c r="S330" s="13">
        <v>2315736</v>
      </c>
      <c r="T330" s="13">
        <v>1859510</v>
      </c>
      <c r="U330" s="13">
        <v>1941835</v>
      </c>
      <c r="V330" s="25">
        <f t="shared" si="11"/>
        <v>30116857</v>
      </c>
      <c r="W330" s="26">
        <f t="shared" si="10"/>
        <v>1.8278242516898656E-3</v>
      </c>
      <c r="X330" s="9"/>
    </row>
    <row r="331" spans="1:24">
      <c r="A331" s="10" t="s">
        <v>393</v>
      </c>
      <c r="B331" s="32" t="s">
        <v>65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45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25">
        <f t="shared" si="11"/>
        <v>0</v>
      </c>
      <c r="W331" s="26">
        <f t="shared" si="10"/>
        <v>0</v>
      </c>
      <c r="X331" s="9"/>
    </row>
    <row r="332" spans="1:24">
      <c r="A332" s="10" t="s">
        <v>394</v>
      </c>
      <c r="B332" s="32" t="s">
        <v>43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45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25">
        <f t="shared" si="11"/>
        <v>0</v>
      </c>
      <c r="W332" s="26">
        <f t="shared" si="10"/>
        <v>0</v>
      </c>
      <c r="X332" s="9"/>
    </row>
    <row r="333" spans="1:24">
      <c r="A333" s="10" t="s">
        <v>395</v>
      </c>
      <c r="B333" s="32" t="s">
        <v>54</v>
      </c>
      <c r="C333" s="13">
        <v>0</v>
      </c>
      <c r="D333" s="13">
        <v>41776</v>
      </c>
      <c r="E333" s="13">
        <v>0</v>
      </c>
      <c r="F333" s="13">
        <v>0</v>
      </c>
      <c r="G333" s="13">
        <v>0</v>
      </c>
      <c r="H333" s="13">
        <v>0</v>
      </c>
      <c r="I333" s="13">
        <v>134165</v>
      </c>
      <c r="J333" s="13">
        <v>141568</v>
      </c>
      <c r="K333" s="13">
        <v>12370</v>
      </c>
      <c r="L333" s="13">
        <v>13426</v>
      </c>
      <c r="M333" s="13">
        <v>132849</v>
      </c>
      <c r="N333" s="13">
        <v>146168</v>
      </c>
      <c r="O333" s="45">
        <v>137508</v>
      </c>
      <c r="P333" s="13">
        <v>139387</v>
      </c>
      <c r="Q333" s="13">
        <v>17400</v>
      </c>
      <c r="R333" s="13">
        <v>140111</v>
      </c>
      <c r="S333" s="13">
        <v>231379</v>
      </c>
      <c r="T333" s="13">
        <v>257970</v>
      </c>
      <c r="U333" s="13">
        <v>183024</v>
      </c>
      <c r="V333" s="25">
        <f t="shared" si="11"/>
        <v>1729101</v>
      </c>
      <c r="W333" s="26">
        <f t="shared" si="10"/>
        <v>1.049409884112807E-4</v>
      </c>
      <c r="X333" s="9"/>
    </row>
    <row r="334" spans="1:24">
      <c r="A334" s="10" t="s">
        <v>396</v>
      </c>
      <c r="B334" s="32" t="s">
        <v>54</v>
      </c>
      <c r="C334" s="13">
        <v>479839</v>
      </c>
      <c r="D334" s="13">
        <v>498820</v>
      </c>
      <c r="E334" s="13">
        <v>469129</v>
      </c>
      <c r="F334" s="13">
        <v>470270</v>
      </c>
      <c r="G334" s="13">
        <v>441734</v>
      </c>
      <c r="H334" s="13">
        <v>338519</v>
      </c>
      <c r="I334" s="13">
        <v>306973</v>
      </c>
      <c r="J334" s="13">
        <v>367935</v>
      </c>
      <c r="K334" s="13">
        <v>453645</v>
      </c>
      <c r="L334" s="13">
        <v>458888</v>
      </c>
      <c r="M334" s="13">
        <v>625161</v>
      </c>
      <c r="N334" s="13">
        <v>603752</v>
      </c>
      <c r="O334" s="45">
        <v>649596</v>
      </c>
      <c r="P334" s="13">
        <v>679055</v>
      </c>
      <c r="Q334" s="13">
        <v>710503</v>
      </c>
      <c r="R334" s="13">
        <v>741308</v>
      </c>
      <c r="S334" s="13">
        <v>1070378</v>
      </c>
      <c r="T334" s="13">
        <v>977259</v>
      </c>
      <c r="U334" s="13">
        <v>1011929</v>
      </c>
      <c r="V334" s="25">
        <f t="shared" si="11"/>
        <v>11354693</v>
      </c>
      <c r="W334" s="26">
        <f t="shared" si="10"/>
        <v>6.8912845838771137E-4</v>
      </c>
      <c r="X334" s="9"/>
    </row>
    <row r="335" spans="1:24">
      <c r="A335" s="10" t="s">
        <v>397</v>
      </c>
      <c r="B335" s="32" t="s">
        <v>52</v>
      </c>
      <c r="C335" s="13">
        <v>2513839</v>
      </c>
      <c r="D335" s="13">
        <v>2090817</v>
      </c>
      <c r="E335" s="13">
        <v>2428794</v>
      </c>
      <c r="F335" s="13">
        <v>3066217</v>
      </c>
      <c r="G335" s="13">
        <v>2945868</v>
      </c>
      <c r="H335" s="13">
        <v>2335973</v>
      </c>
      <c r="I335" s="13">
        <v>2661778</v>
      </c>
      <c r="J335" s="13">
        <v>3267870</v>
      </c>
      <c r="K335" s="13">
        <v>4242954</v>
      </c>
      <c r="L335" s="13">
        <v>2834151</v>
      </c>
      <c r="M335" s="13">
        <v>3754776</v>
      </c>
      <c r="N335" s="13">
        <v>0</v>
      </c>
      <c r="O335" s="45">
        <v>0</v>
      </c>
      <c r="P335" s="13">
        <v>5542832</v>
      </c>
      <c r="Q335" s="13">
        <v>8330193</v>
      </c>
      <c r="R335" s="13">
        <v>8472455</v>
      </c>
      <c r="S335" s="13">
        <v>15435192</v>
      </c>
      <c r="T335" s="13">
        <v>12903463</v>
      </c>
      <c r="U335" s="13">
        <v>14106676</v>
      </c>
      <c r="V335" s="25">
        <f t="shared" si="11"/>
        <v>96933848</v>
      </c>
      <c r="W335" s="26">
        <f t="shared" si="10"/>
        <v>5.8830188749117865E-3</v>
      </c>
      <c r="X335" s="9"/>
    </row>
    <row r="336" spans="1:24">
      <c r="A336" s="10" t="s">
        <v>398</v>
      </c>
      <c r="B336" s="32" t="s">
        <v>8</v>
      </c>
      <c r="C336" s="13">
        <v>3794456</v>
      </c>
      <c r="D336" s="13">
        <v>3793458</v>
      </c>
      <c r="E336" s="13">
        <v>3586218</v>
      </c>
      <c r="F336" s="13">
        <v>4266762</v>
      </c>
      <c r="G336" s="13">
        <v>4276642</v>
      </c>
      <c r="H336" s="13">
        <v>3655048</v>
      </c>
      <c r="I336" s="13">
        <v>4463471</v>
      </c>
      <c r="J336" s="13">
        <v>3992258</v>
      </c>
      <c r="K336" s="13">
        <v>3925552</v>
      </c>
      <c r="L336" s="13">
        <v>3991270</v>
      </c>
      <c r="M336" s="13">
        <v>4159694</v>
      </c>
      <c r="N336" s="13">
        <v>4062809</v>
      </c>
      <c r="O336" s="45">
        <v>3855319</v>
      </c>
      <c r="P336" s="13">
        <v>3866941</v>
      </c>
      <c r="Q336" s="13">
        <v>5025181</v>
      </c>
      <c r="R336" s="13">
        <v>4473723</v>
      </c>
      <c r="S336" s="13">
        <v>4414035</v>
      </c>
      <c r="T336" s="13">
        <v>4952750</v>
      </c>
      <c r="U336" s="13">
        <v>5501898</v>
      </c>
      <c r="V336" s="25">
        <f t="shared" si="11"/>
        <v>80057485</v>
      </c>
      <c r="W336" s="26">
        <f t="shared" si="10"/>
        <v>4.8587743605615161E-3</v>
      </c>
      <c r="X336" s="9"/>
    </row>
    <row r="337" spans="1:24">
      <c r="A337" s="10" t="s">
        <v>399</v>
      </c>
      <c r="B337" s="32" t="s">
        <v>52</v>
      </c>
      <c r="C337" s="13"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13">
        <v>0</v>
      </c>
      <c r="O337" s="45"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25">
        <f t="shared" si="11"/>
        <v>0</v>
      </c>
      <c r="W337" s="26">
        <f t="shared" si="10"/>
        <v>0</v>
      </c>
      <c r="X337" s="9"/>
    </row>
    <row r="338" spans="1:24">
      <c r="A338" s="10" t="s">
        <v>400</v>
      </c>
      <c r="B338" s="32" t="s">
        <v>54</v>
      </c>
      <c r="C338" s="13">
        <v>1853360</v>
      </c>
      <c r="D338" s="13">
        <v>2259741</v>
      </c>
      <c r="E338" s="13">
        <v>2078528</v>
      </c>
      <c r="F338" s="13">
        <v>2016661</v>
      </c>
      <c r="G338" s="13">
        <v>3084481</v>
      </c>
      <c r="H338" s="13">
        <v>1928501</v>
      </c>
      <c r="I338" s="13">
        <v>2701175</v>
      </c>
      <c r="J338" s="13">
        <v>2355406</v>
      </c>
      <c r="K338" s="13">
        <v>2171462</v>
      </c>
      <c r="L338" s="13">
        <v>2779527</v>
      </c>
      <c r="M338" s="13">
        <v>2809204</v>
      </c>
      <c r="N338" s="13">
        <v>3123440</v>
      </c>
      <c r="O338" s="45">
        <v>2612824</v>
      </c>
      <c r="P338" s="13">
        <v>3068330</v>
      </c>
      <c r="Q338" s="13">
        <v>3586011</v>
      </c>
      <c r="R338" s="13">
        <v>3681516</v>
      </c>
      <c r="S338" s="13">
        <v>3775517</v>
      </c>
      <c r="T338" s="13">
        <v>5044352</v>
      </c>
      <c r="U338" s="13">
        <v>2519240</v>
      </c>
      <c r="V338" s="25">
        <f t="shared" si="11"/>
        <v>53449276</v>
      </c>
      <c r="W338" s="26">
        <f t="shared" si="10"/>
        <v>3.2438937073700981E-3</v>
      </c>
      <c r="X338" s="9"/>
    </row>
    <row r="339" spans="1:24">
      <c r="A339" s="10" t="s">
        <v>401</v>
      </c>
      <c r="B339" s="32" t="s">
        <v>53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  <c r="O339" s="45">
        <v>0</v>
      </c>
      <c r="P339" s="13">
        <v>0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25">
        <f t="shared" si="11"/>
        <v>0</v>
      </c>
      <c r="W339" s="26">
        <f t="shared" si="10"/>
        <v>0</v>
      </c>
      <c r="X339" s="9"/>
    </row>
    <row r="340" spans="1:24">
      <c r="A340" s="10" t="s">
        <v>402</v>
      </c>
      <c r="B340" s="32" t="s">
        <v>61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45">
        <v>0</v>
      </c>
      <c r="P340" s="13">
        <v>0</v>
      </c>
      <c r="Q340" s="13">
        <v>0</v>
      </c>
      <c r="R340" s="13">
        <v>0</v>
      </c>
      <c r="S340" s="13">
        <v>0</v>
      </c>
      <c r="T340" s="13">
        <v>0</v>
      </c>
      <c r="U340" s="13">
        <v>0</v>
      </c>
      <c r="V340" s="25">
        <f t="shared" si="11"/>
        <v>0</v>
      </c>
      <c r="W340" s="26">
        <f t="shared" si="10"/>
        <v>0</v>
      </c>
      <c r="X340" s="9"/>
    </row>
    <row r="341" spans="1:24">
      <c r="A341" s="10" t="s">
        <v>403</v>
      </c>
      <c r="B341" s="32" t="s">
        <v>37</v>
      </c>
      <c r="C341" s="13">
        <v>6373797</v>
      </c>
      <c r="D341" s="13">
        <v>6877647</v>
      </c>
      <c r="E341" s="13">
        <v>5570430</v>
      </c>
      <c r="F341" s="13">
        <v>6302053</v>
      </c>
      <c r="G341" s="13">
        <v>6371402</v>
      </c>
      <c r="H341" s="13">
        <v>6080650</v>
      </c>
      <c r="I341" s="13">
        <v>7182495</v>
      </c>
      <c r="J341" s="13">
        <v>7659796</v>
      </c>
      <c r="K341" s="13">
        <v>7197611</v>
      </c>
      <c r="L341" s="13">
        <v>6651541</v>
      </c>
      <c r="M341" s="13">
        <v>6729284</v>
      </c>
      <c r="N341" s="13">
        <v>7051123</v>
      </c>
      <c r="O341" s="45">
        <v>6743986</v>
      </c>
      <c r="P341" s="13">
        <v>6716602</v>
      </c>
      <c r="Q341" s="13">
        <v>6953857</v>
      </c>
      <c r="R341" s="13">
        <v>6975946</v>
      </c>
      <c r="S341" s="13">
        <v>7676180</v>
      </c>
      <c r="T341" s="13">
        <v>7743563</v>
      </c>
      <c r="U341" s="13">
        <v>8326972</v>
      </c>
      <c r="V341" s="25">
        <f t="shared" si="11"/>
        <v>131184935</v>
      </c>
      <c r="W341" s="26">
        <f t="shared" si="10"/>
        <v>7.9617539655402504E-3</v>
      </c>
      <c r="X341" s="9"/>
    </row>
    <row r="342" spans="1:24">
      <c r="A342" s="10" t="s">
        <v>60</v>
      </c>
      <c r="B342" s="32" t="s">
        <v>60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45">
        <v>0</v>
      </c>
      <c r="P342" s="13">
        <v>0</v>
      </c>
      <c r="Q342" s="13">
        <v>0</v>
      </c>
      <c r="R342" s="13">
        <v>0</v>
      </c>
      <c r="S342" s="13">
        <v>0</v>
      </c>
      <c r="T342" s="13">
        <v>0</v>
      </c>
      <c r="U342" s="13">
        <v>0</v>
      </c>
      <c r="V342" s="25">
        <f t="shared" si="11"/>
        <v>0</v>
      </c>
      <c r="W342" s="26">
        <f t="shared" si="10"/>
        <v>0</v>
      </c>
      <c r="X342" s="9"/>
    </row>
    <row r="343" spans="1:24">
      <c r="A343" s="10" t="s">
        <v>404</v>
      </c>
      <c r="B343" s="32" t="s">
        <v>8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45">
        <v>0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0</v>
      </c>
      <c r="V343" s="25">
        <f t="shared" si="11"/>
        <v>0</v>
      </c>
      <c r="W343" s="26">
        <f t="shared" si="10"/>
        <v>0</v>
      </c>
      <c r="X343" s="9"/>
    </row>
    <row r="344" spans="1:24">
      <c r="A344" s="10" t="s">
        <v>405</v>
      </c>
      <c r="B344" s="32" t="s">
        <v>9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45">
        <v>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25">
        <f t="shared" si="11"/>
        <v>0</v>
      </c>
      <c r="W344" s="26">
        <f t="shared" si="10"/>
        <v>0</v>
      </c>
      <c r="X344" s="9"/>
    </row>
    <row r="345" spans="1:24">
      <c r="A345" s="10" t="s">
        <v>406</v>
      </c>
      <c r="B345" s="32" t="s">
        <v>32</v>
      </c>
      <c r="C345" s="13"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3">
        <v>0</v>
      </c>
      <c r="N345" s="13">
        <v>0</v>
      </c>
      <c r="O345" s="45">
        <v>0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0</v>
      </c>
      <c r="V345" s="25">
        <f t="shared" si="11"/>
        <v>0</v>
      </c>
      <c r="W345" s="26">
        <f t="shared" si="10"/>
        <v>0</v>
      </c>
      <c r="X345" s="9"/>
    </row>
    <row r="346" spans="1:24">
      <c r="A346" s="10" t="s">
        <v>407</v>
      </c>
      <c r="B346" s="32" t="s">
        <v>29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  <c r="O346" s="45">
        <v>0</v>
      </c>
      <c r="P346" s="13">
        <v>0</v>
      </c>
      <c r="Q346" s="13">
        <v>0</v>
      </c>
      <c r="R346" s="13">
        <v>0</v>
      </c>
      <c r="S346" s="13">
        <v>0</v>
      </c>
      <c r="T346" s="13">
        <v>0</v>
      </c>
      <c r="U346" s="13">
        <v>0</v>
      </c>
      <c r="V346" s="25">
        <f t="shared" si="11"/>
        <v>0</v>
      </c>
      <c r="W346" s="26">
        <f t="shared" si="10"/>
        <v>0</v>
      </c>
      <c r="X346" s="9"/>
    </row>
    <row r="347" spans="1:24">
      <c r="A347" s="10" t="s">
        <v>61</v>
      </c>
      <c r="B347" s="32" t="s">
        <v>54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45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25">
        <f t="shared" si="11"/>
        <v>0</v>
      </c>
      <c r="W347" s="26">
        <f t="shared" si="10"/>
        <v>0</v>
      </c>
      <c r="X347" s="9"/>
    </row>
    <row r="348" spans="1:24">
      <c r="A348" s="10" t="s">
        <v>408</v>
      </c>
      <c r="B348" s="32" t="s">
        <v>44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45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  <c r="V348" s="25">
        <f t="shared" si="11"/>
        <v>0</v>
      </c>
      <c r="W348" s="26">
        <f t="shared" si="10"/>
        <v>0</v>
      </c>
      <c r="X348" s="9"/>
    </row>
    <row r="349" spans="1:24">
      <c r="A349" s="10" t="s">
        <v>409</v>
      </c>
      <c r="B349" s="32" t="s">
        <v>48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  <c r="O349" s="45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25">
        <f t="shared" si="11"/>
        <v>0</v>
      </c>
      <c r="W349" s="26">
        <f t="shared" si="10"/>
        <v>0</v>
      </c>
      <c r="X349" s="9"/>
    </row>
    <row r="350" spans="1:24">
      <c r="A350" s="10" t="s">
        <v>410</v>
      </c>
      <c r="B350" s="32" t="s">
        <v>33</v>
      </c>
      <c r="C350" s="13">
        <v>0</v>
      </c>
      <c r="D350" s="13">
        <v>0</v>
      </c>
      <c r="E350" s="13">
        <v>1257944</v>
      </c>
      <c r="F350" s="13">
        <v>184724</v>
      </c>
      <c r="G350" s="13">
        <v>205061</v>
      </c>
      <c r="H350" s="13">
        <v>1164733</v>
      </c>
      <c r="I350" s="13">
        <v>1125713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45">
        <v>0</v>
      </c>
      <c r="P350" s="13">
        <v>0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  <c r="V350" s="25">
        <f t="shared" si="11"/>
        <v>3938175</v>
      </c>
      <c r="W350" s="26">
        <f t="shared" si="10"/>
        <v>2.3901205137039154E-4</v>
      </c>
      <c r="X350" s="9"/>
    </row>
    <row r="351" spans="1:24">
      <c r="A351" s="10" t="s">
        <v>411</v>
      </c>
      <c r="B351" s="32" t="s">
        <v>67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  <c r="N351" s="13">
        <v>0</v>
      </c>
      <c r="O351" s="45">
        <v>0</v>
      </c>
      <c r="P351" s="13">
        <v>0</v>
      </c>
      <c r="Q351" s="13">
        <v>0</v>
      </c>
      <c r="R351" s="13">
        <v>0</v>
      </c>
      <c r="S351" s="13">
        <v>0</v>
      </c>
      <c r="T351" s="13">
        <v>0</v>
      </c>
      <c r="U351" s="13">
        <v>0</v>
      </c>
      <c r="V351" s="25">
        <f t="shared" si="11"/>
        <v>0</v>
      </c>
      <c r="W351" s="26">
        <f t="shared" si="10"/>
        <v>0</v>
      </c>
      <c r="X351" s="9"/>
    </row>
    <row r="352" spans="1:24">
      <c r="A352" s="10" t="s">
        <v>412</v>
      </c>
      <c r="B352" s="32" t="s">
        <v>52</v>
      </c>
      <c r="C352" s="13">
        <v>481096</v>
      </c>
      <c r="D352" s="13">
        <v>0</v>
      </c>
      <c r="E352" s="13">
        <v>2103938</v>
      </c>
      <c r="F352" s="13">
        <v>1597033</v>
      </c>
      <c r="G352" s="13">
        <v>2289098</v>
      </c>
      <c r="H352" s="13">
        <v>0</v>
      </c>
      <c r="I352" s="13">
        <v>0</v>
      </c>
      <c r="J352" s="13">
        <v>0</v>
      </c>
      <c r="K352" s="13">
        <v>0</v>
      </c>
      <c r="L352" s="13">
        <v>461295</v>
      </c>
      <c r="M352" s="13">
        <v>0</v>
      </c>
      <c r="N352" s="13">
        <v>0</v>
      </c>
      <c r="O352" s="45">
        <v>0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3">
        <v>0</v>
      </c>
      <c r="V352" s="25">
        <f t="shared" si="11"/>
        <v>6932460</v>
      </c>
      <c r="W352" s="26">
        <f t="shared" si="10"/>
        <v>4.2073840945188687E-4</v>
      </c>
      <c r="X352" s="9"/>
    </row>
    <row r="353" spans="1:24">
      <c r="A353" s="10" t="s">
        <v>413</v>
      </c>
      <c r="B353" s="32" t="s">
        <v>66</v>
      </c>
      <c r="C353" s="13"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3380606</v>
      </c>
      <c r="O353" s="45">
        <v>0</v>
      </c>
      <c r="P353" s="13">
        <v>0</v>
      </c>
      <c r="Q353" s="13">
        <v>0</v>
      </c>
      <c r="R353" s="13">
        <v>0</v>
      </c>
      <c r="S353" s="13">
        <v>0</v>
      </c>
      <c r="T353" s="13">
        <v>0</v>
      </c>
      <c r="U353" s="13">
        <v>0</v>
      </c>
      <c r="V353" s="25">
        <f t="shared" si="11"/>
        <v>3380606</v>
      </c>
      <c r="W353" s="26">
        <f t="shared" si="10"/>
        <v>2.0517259261842194E-4</v>
      </c>
      <c r="X353" s="9"/>
    </row>
    <row r="354" spans="1:24">
      <c r="A354" s="10" t="s">
        <v>414</v>
      </c>
      <c r="B354" s="32" t="s">
        <v>45</v>
      </c>
      <c r="C354" s="13"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13">
        <v>0</v>
      </c>
      <c r="N354" s="13">
        <v>0</v>
      </c>
      <c r="O354" s="45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25">
        <f t="shared" si="11"/>
        <v>0</v>
      </c>
      <c r="W354" s="26">
        <f t="shared" si="10"/>
        <v>0</v>
      </c>
      <c r="X354" s="9"/>
    </row>
    <row r="355" spans="1:24">
      <c r="A355" s="10" t="s">
        <v>415</v>
      </c>
      <c r="B355" s="32" t="s">
        <v>52</v>
      </c>
      <c r="C355" s="13">
        <v>213869</v>
      </c>
      <c r="D355" s="13">
        <v>195457</v>
      </c>
      <c r="E355" s="13">
        <v>209418</v>
      </c>
      <c r="F355" s="13">
        <v>177070</v>
      </c>
      <c r="G355" s="13">
        <v>252329</v>
      </c>
      <c r="H355" s="13">
        <v>233471</v>
      </c>
      <c r="I355" s="13">
        <v>261569</v>
      </c>
      <c r="J355" s="13">
        <v>272511</v>
      </c>
      <c r="K355" s="13">
        <v>230304</v>
      </c>
      <c r="L355" s="13">
        <v>227520</v>
      </c>
      <c r="M355" s="13">
        <v>240534</v>
      </c>
      <c r="N355" s="13">
        <v>222376</v>
      </c>
      <c r="O355" s="45">
        <v>298546</v>
      </c>
      <c r="P355" s="13">
        <v>281672</v>
      </c>
      <c r="Q355" s="13">
        <v>304519</v>
      </c>
      <c r="R355" s="13">
        <v>301155</v>
      </c>
      <c r="S355" s="13">
        <v>280228</v>
      </c>
      <c r="T355" s="13">
        <v>311415</v>
      </c>
      <c r="U355" s="13">
        <v>419218</v>
      </c>
      <c r="V355" s="25">
        <f t="shared" si="11"/>
        <v>4933181</v>
      </c>
      <c r="W355" s="26">
        <f t="shared" si="10"/>
        <v>2.9940002935152437E-4</v>
      </c>
      <c r="X355" s="9"/>
    </row>
    <row r="356" spans="1:24">
      <c r="A356" s="10" t="s">
        <v>416</v>
      </c>
      <c r="B356" s="32" t="s">
        <v>54</v>
      </c>
      <c r="C356" s="13">
        <v>829843</v>
      </c>
      <c r="D356" s="13">
        <v>723010</v>
      </c>
      <c r="E356" s="13">
        <v>741234</v>
      </c>
      <c r="F356" s="13">
        <v>726659</v>
      </c>
      <c r="G356" s="13">
        <v>794435</v>
      </c>
      <c r="H356" s="13">
        <v>794932</v>
      </c>
      <c r="I356" s="13">
        <v>1034150</v>
      </c>
      <c r="J356" s="13">
        <v>905442</v>
      </c>
      <c r="K356" s="13">
        <v>983726</v>
      </c>
      <c r="L356" s="13">
        <v>954274</v>
      </c>
      <c r="M356" s="13">
        <v>991172</v>
      </c>
      <c r="N356" s="13">
        <v>1027658</v>
      </c>
      <c r="O356" s="45">
        <v>1082192</v>
      </c>
      <c r="P356" s="13">
        <v>1025922</v>
      </c>
      <c r="Q356" s="13">
        <v>1174549</v>
      </c>
      <c r="R356" s="13">
        <v>1248053</v>
      </c>
      <c r="S356" s="13">
        <v>1422861</v>
      </c>
      <c r="T356" s="13">
        <v>1453909</v>
      </c>
      <c r="U356" s="13">
        <v>1518990</v>
      </c>
      <c r="V356" s="25">
        <f t="shared" si="11"/>
        <v>19433011</v>
      </c>
      <c r="W356" s="26">
        <f t="shared" si="10"/>
        <v>1.179410214988766E-3</v>
      </c>
      <c r="X356" s="9"/>
    </row>
    <row r="357" spans="1:24">
      <c r="A357" s="10" t="s">
        <v>417</v>
      </c>
      <c r="B357" s="32" t="s">
        <v>9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13">
        <v>0</v>
      </c>
      <c r="O357" s="45">
        <v>0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  <c r="V357" s="25">
        <f t="shared" si="11"/>
        <v>0</v>
      </c>
      <c r="W357" s="26">
        <f t="shared" si="10"/>
        <v>0</v>
      </c>
      <c r="X357" s="9"/>
    </row>
    <row r="358" spans="1:24">
      <c r="A358" s="10" t="s">
        <v>418</v>
      </c>
      <c r="B358" s="32" t="s">
        <v>6</v>
      </c>
      <c r="C358" s="13">
        <v>1770130</v>
      </c>
      <c r="D358" s="13">
        <v>1688052</v>
      </c>
      <c r="E358" s="13">
        <v>1631342</v>
      </c>
      <c r="F358" s="13">
        <v>1862459</v>
      </c>
      <c r="G358" s="13">
        <v>1750519</v>
      </c>
      <c r="H358" s="13">
        <v>2214514</v>
      </c>
      <c r="I358" s="13">
        <v>2015998</v>
      </c>
      <c r="J358" s="13">
        <v>2183458</v>
      </c>
      <c r="K358" s="13">
        <v>2352293</v>
      </c>
      <c r="L358" s="13">
        <v>2151693</v>
      </c>
      <c r="M358" s="13">
        <v>2579140</v>
      </c>
      <c r="N358" s="13">
        <v>2598500</v>
      </c>
      <c r="O358" s="45">
        <v>2517779</v>
      </c>
      <c r="P358" s="13">
        <v>2037860</v>
      </c>
      <c r="Q358" s="13">
        <v>2651948</v>
      </c>
      <c r="R358" s="13">
        <v>2302439</v>
      </c>
      <c r="S358" s="13">
        <v>2281109</v>
      </c>
      <c r="T358" s="13">
        <v>2379367</v>
      </c>
      <c r="U358" s="13">
        <v>2399000</v>
      </c>
      <c r="V358" s="25">
        <f t="shared" si="11"/>
        <v>41367600</v>
      </c>
      <c r="W358" s="26">
        <f t="shared" si="10"/>
        <v>2.5106438734362512E-3</v>
      </c>
      <c r="X358" s="9"/>
    </row>
    <row r="359" spans="1:24">
      <c r="A359" s="10" t="s">
        <v>419</v>
      </c>
      <c r="B359" s="32" t="s">
        <v>57</v>
      </c>
      <c r="C359" s="13">
        <v>0</v>
      </c>
      <c r="D359" s="13">
        <v>3971816</v>
      </c>
      <c r="E359" s="13">
        <v>4001032</v>
      </c>
      <c r="F359" s="13">
        <v>3772197</v>
      </c>
      <c r="G359" s="13">
        <v>3854678</v>
      </c>
      <c r="H359" s="13">
        <v>3626160</v>
      </c>
      <c r="I359" s="13">
        <v>3806858</v>
      </c>
      <c r="J359" s="13">
        <v>4044326</v>
      </c>
      <c r="K359" s="13">
        <v>4587514</v>
      </c>
      <c r="L359" s="13">
        <v>4849501</v>
      </c>
      <c r="M359" s="13">
        <v>4641324</v>
      </c>
      <c r="N359" s="13">
        <v>4968593</v>
      </c>
      <c r="O359" s="45">
        <v>4771509</v>
      </c>
      <c r="P359" s="13">
        <v>5144146</v>
      </c>
      <c r="Q359" s="13">
        <v>5742128</v>
      </c>
      <c r="R359" s="13">
        <v>5204582</v>
      </c>
      <c r="S359" s="13">
        <v>5250264</v>
      </c>
      <c r="T359" s="13">
        <v>5873977</v>
      </c>
      <c r="U359" s="13">
        <v>7574249</v>
      </c>
      <c r="V359" s="25">
        <f t="shared" si="11"/>
        <v>85684854</v>
      </c>
      <c r="W359" s="26">
        <f t="shared" si="10"/>
        <v>5.2003054018453978E-3</v>
      </c>
      <c r="X359" s="9"/>
    </row>
    <row r="360" spans="1:24">
      <c r="A360" s="10" t="s">
        <v>420</v>
      </c>
      <c r="B360" s="32" t="s">
        <v>57</v>
      </c>
      <c r="C360" s="13"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4611351</v>
      </c>
      <c r="I360" s="13">
        <v>2419894</v>
      </c>
      <c r="J360" s="13">
        <v>0</v>
      </c>
      <c r="K360" s="13">
        <v>0</v>
      </c>
      <c r="L360" s="13">
        <v>0</v>
      </c>
      <c r="M360" s="13">
        <v>0</v>
      </c>
      <c r="N360" s="13">
        <v>0</v>
      </c>
      <c r="O360" s="45">
        <v>0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0</v>
      </c>
      <c r="V360" s="25">
        <f t="shared" si="11"/>
        <v>7031245</v>
      </c>
      <c r="W360" s="26">
        <f t="shared" si="10"/>
        <v>4.2673377672089452E-4</v>
      </c>
      <c r="X360" s="9"/>
    </row>
    <row r="361" spans="1:24">
      <c r="A361" s="10" t="s">
        <v>421</v>
      </c>
      <c r="B361" s="32" t="s">
        <v>51</v>
      </c>
      <c r="C361" s="13">
        <v>4987941</v>
      </c>
      <c r="D361" s="13">
        <v>5659147</v>
      </c>
      <c r="E361" s="13">
        <v>6549458</v>
      </c>
      <c r="F361" s="13">
        <v>7789243</v>
      </c>
      <c r="G361" s="13">
        <v>8549933</v>
      </c>
      <c r="H361" s="13">
        <v>9116887</v>
      </c>
      <c r="I361" s="13">
        <v>9798504</v>
      </c>
      <c r="J361" s="13">
        <v>10248671</v>
      </c>
      <c r="K361" s="13">
        <v>9923357</v>
      </c>
      <c r="L361" s="13">
        <v>10615725</v>
      </c>
      <c r="M361" s="13">
        <v>10420961</v>
      </c>
      <c r="N361" s="13">
        <v>10525038</v>
      </c>
      <c r="O361" s="45">
        <v>11069880</v>
      </c>
      <c r="P361" s="13">
        <v>11635174</v>
      </c>
      <c r="Q361" s="13">
        <v>12138748</v>
      </c>
      <c r="R361" s="13">
        <v>12981622</v>
      </c>
      <c r="S361" s="13">
        <v>13079975</v>
      </c>
      <c r="T361" s="13">
        <v>15768091</v>
      </c>
      <c r="U361" s="13">
        <v>17428</v>
      </c>
      <c r="V361" s="25">
        <f t="shared" si="11"/>
        <v>180875783</v>
      </c>
      <c r="W361" s="26">
        <f t="shared" si="10"/>
        <v>1.0977544659151966E-2</v>
      </c>
      <c r="X361" s="9"/>
    </row>
    <row r="362" spans="1:24">
      <c r="A362" s="10" t="s">
        <v>422</v>
      </c>
      <c r="B362" s="32" t="s">
        <v>53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45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25">
        <f t="shared" si="11"/>
        <v>0</v>
      </c>
      <c r="W362" s="26">
        <f t="shared" si="10"/>
        <v>0</v>
      </c>
      <c r="X362" s="9"/>
    </row>
    <row r="363" spans="1:24">
      <c r="A363" s="10" t="s">
        <v>423</v>
      </c>
      <c r="B363" s="32" t="s">
        <v>58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3">
        <v>0</v>
      </c>
      <c r="M363" s="13">
        <v>0</v>
      </c>
      <c r="N363" s="13">
        <v>0</v>
      </c>
      <c r="O363" s="45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25">
        <f t="shared" si="11"/>
        <v>0</v>
      </c>
      <c r="W363" s="26">
        <f t="shared" si="10"/>
        <v>0</v>
      </c>
      <c r="X363" s="9"/>
    </row>
    <row r="364" spans="1:24">
      <c r="A364" s="10" t="s">
        <v>424</v>
      </c>
      <c r="B364" s="32" t="s">
        <v>67</v>
      </c>
      <c r="C364" s="13">
        <v>218363</v>
      </c>
      <c r="D364" s="13">
        <v>114297</v>
      </c>
      <c r="E364" s="13">
        <v>118873</v>
      </c>
      <c r="F364" s="13">
        <v>136952</v>
      </c>
      <c r="G364" s="13">
        <v>206884</v>
      </c>
      <c r="H364" s="13">
        <v>228385</v>
      </c>
      <c r="I364" s="13">
        <v>179066</v>
      </c>
      <c r="J364" s="13">
        <v>173807</v>
      </c>
      <c r="K364" s="13">
        <v>197841</v>
      </c>
      <c r="L364" s="13">
        <v>180843</v>
      </c>
      <c r="M364" s="13">
        <v>138940</v>
      </c>
      <c r="N364" s="13">
        <v>139697</v>
      </c>
      <c r="O364" s="45">
        <v>144409</v>
      </c>
      <c r="P364" s="13">
        <v>142290</v>
      </c>
      <c r="Q364" s="13">
        <v>191053</v>
      </c>
      <c r="R364" s="13">
        <v>178712</v>
      </c>
      <c r="S364" s="13">
        <v>252580</v>
      </c>
      <c r="T364" s="13">
        <v>228101</v>
      </c>
      <c r="U364" s="13">
        <v>298246</v>
      </c>
      <c r="V364" s="25">
        <f t="shared" si="11"/>
        <v>3469339</v>
      </c>
      <c r="W364" s="26">
        <f t="shared" si="10"/>
        <v>2.1055789326002598E-4</v>
      </c>
      <c r="X364" s="9"/>
    </row>
    <row r="365" spans="1:24">
      <c r="A365" s="10" t="s">
        <v>425</v>
      </c>
      <c r="B365" s="32" t="s">
        <v>54</v>
      </c>
      <c r="C365" s="13">
        <v>4548720</v>
      </c>
      <c r="D365" s="13">
        <v>5837360</v>
      </c>
      <c r="E365" s="13">
        <v>6502231</v>
      </c>
      <c r="F365" s="13">
        <v>4788377</v>
      </c>
      <c r="G365" s="13">
        <v>4434257</v>
      </c>
      <c r="H365" s="13">
        <v>3467822</v>
      </c>
      <c r="I365" s="13">
        <v>3052904</v>
      </c>
      <c r="J365" s="13">
        <v>3756305</v>
      </c>
      <c r="K365" s="13">
        <v>3691949</v>
      </c>
      <c r="L365" s="13">
        <v>3893752</v>
      </c>
      <c r="M365" s="13">
        <v>4222963</v>
      </c>
      <c r="N365" s="13">
        <v>5000215</v>
      </c>
      <c r="O365" s="45">
        <v>7039362</v>
      </c>
      <c r="P365" s="13">
        <v>7784525</v>
      </c>
      <c r="Q365" s="13">
        <v>5005765</v>
      </c>
      <c r="R365" s="13">
        <v>4803321</v>
      </c>
      <c r="S365" s="13">
        <v>6182325</v>
      </c>
      <c r="T365" s="13">
        <v>6429399</v>
      </c>
      <c r="U365" s="13">
        <v>7504648</v>
      </c>
      <c r="V365" s="25">
        <f t="shared" si="11"/>
        <v>97946200</v>
      </c>
      <c r="W365" s="26">
        <f t="shared" si="10"/>
        <v>5.9444596001789266E-3</v>
      </c>
      <c r="X365" s="9"/>
    </row>
    <row r="366" spans="1:24">
      <c r="A366" s="10" t="s">
        <v>426</v>
      </c>
      <c r="B366" s="32" t="s">
        <v>54</v>
      </c>
      <c r="C366" s="13"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0</v>
      </c>
      <c r="M366" s="13">
        <v>0</v>
      </c>
      <c r="N366" s="13">
        <v>0</v>
      </c>
      <c r="O366" s="45">
        <v>0</v>
      </c>
      <c r="P366" s="13">
        <v>0</v>
      </c>
      <c r="Q366" s="13">
        <v>0</v>
      </c>
      <c r="R366" s="13">
        <v>0</v>
      </c>
      <c r="S366" s="13">
        <v>0</v>
      </c>
      <c r="T366" s="13">
        <v>0</v>
      </c>
      <c r="U366" s="13">
        <v>0</v>
      </c>
      <c r="V366" s="25">
        <f t="shared" si="11"/>
        <v>0</v>
      </c>
      <c r="W366" s="26">
        <f t="shared" si="10"/>
        <v>0</v>
      </c>
      <c r="X366" s="9"/>
    </row>
    <row r="367" spans="1:24">
      <c r="A367" s="10" t="s">
        <v>427</v>
      </c>
      <c r="B367" s="32" t="s">
        <v>7</v>
      </c>
      <c r="C367" s="13">
        <v>1278156</v>
      </c>
      <c r="D367" s="13">
        <v>1442805</v>
      </c>
      <c r="E367" s="13">
        <v>1490842</v>
      </c>
      <c r="F367" s="13">
        <v>1494386</v>
      </c>
      <c r="G367" s="13">
        <v>1638291</v>
      </c>
      <c r="H367" s="13">
        <v>1871582</v>
      </c>
      <c r="I367" s="13">
        <v>1578557</v>
      </c>
      <c r="J367" s="13">
        <v>1521025</v>
      </c>
      <c r="K367" s="13">
        <v>1641827</v>
      </c>
      <c r="L367" s="13">
        <v>1618842</v>
      </c>
      <c r="M367" s="13">
        <v>1632983</v>
      </c>
      <c r="N367" s="13">
        <v>2033795</v>
      </c>
      <c r="O367" s="45">
        <v>1763234</v>
      </c>
      <c r="P367" s="13">
        <v>1956030</v>
      </c>
      <c r="Q367" s="13">
        <v>1461958</v>
      </c>
      <c r="R367" s="13">
        <v>1643859</v>
      </c>
      <c r="S367" s="13">
        <v>1561611</v>
      </c>
      <c r="T367" s="13">
        <v>1741768</v>
      </c>
      <c r="U367" s="13">
        <v>2517922</v>
      </c>
      <c r="V367" s="25">
        <f t="shared" si="11"/>
        <v>31889473</v>
      </c>
      <c r="W367" s="26">
        <f t="shared" si="10"/>
        <v>1.9354062119765409E-3</v>
      </c>
      <c r="X367" s="9"/>
    </row>
    <row r="368" spans="1:24">
      <c r="A368" s="10" t="s">
        <v>428</v>
      </c>
      <c r="B368" s="32" t="s">
        <v>44</v>
      </c>
      <c r="C368" s="13">
        <v>1474185</v>
      </c>
      <c r="D368" s="13">
        <v>1644649</v>
      </c>
      <c r="E368" s="13">
        <v>1435027</v>
      </c>
      <c r="F368" s="13">
        <v>1369031</v>
      </c>
      <c r="G368" s="13">
        <v>1333509</v>
      </c>
      <c r="H368" s="13">
        <v>1401181</v>
      </c>
      <c r="I368" s="13">
        <v>1314928</v>
      </c>
      <c r="J368" s="13">
        <v>1353837</v>
      </c>
      <c r="K368" s="13">
        <v>1391982</v>
      </c>
      <c r="L368" s="13">
        <v>1489842</v>
      </c>
      <c r="M368" s="13">
        <v>0</v>
      </c>
      <c r="N368" s="13">
        <v>1550870</v>
      </c>
      <c r="O368" s="45">
        <v>1586879</v>
      </c>
      <c r="P368" s="13">
        <v>1597318</v>
      </c>
      <c r="Q368" s="13">
        <v>1580547</v>
      </c>
      <c r="R368" s="13">
        <v>1811649</v>
      </c>
      <c r="S368" s="13">
        <v>1912602</v>
      </c>
      <c r="T368" s="13">
        <v>1875556.95</v>
      </c>
      <c r="U368" s="13">
        <v>0</v>
      </c>
      <c r="V368" s="25">
        <f t="shared" si="11"/>
        <v>26123592.949999999</v>
      </c>
      <c r="W368" s="26">
        <f t="shared" si="10"/>
        <v>1.5854687869748293E-3</v>
      </c>
      <c r="X368" s="9"/>
    </row>
    <row r="369" spans="1:24">
      <c r="A369" s="10" t="s">
        <v>429</v>
      </c>
      <c r="B369" s="32" t="s">
        <v>45</v>
      </c>
      <c r="C369" s="13"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0</v>
      </c>
      <c r="N369" s="13">
        <v>0</v>
      </c>
      <c r="O369" s="45">
        <v>0</v>
      </c>
      <c r="P369" s="13">
        <v>0</v>
      </c>
      <c r="Q369" s="13">
        <v>0</v>
      </c>
      <c r="R369" s="13">
        <v>0</v>
      </c>
      <c r="S369" s="13">
        <v>0</v>
      </c>
      <c r="T369" s="13">
        <v>0</v>
      </c>
      <c r="U369" s="13">
        <v>0</v>
      </c>
      <c r="V369" s="25">
        <f t="shared" si="11"/>
        <v>0</v>
      </c>
      <c r="W369" s="26">
        <f t="shared" si="10"/>
        <v>0</v>
      </c>
      <c r="X369" s="9"/>
    </row>
    <row r="370" spans="1:24">
      <c r="A370" s="10" t="s">
        <v>430</v>
      </c>
      <c r="B370" s="32" t="s">
        <v>9</v>
      </c>
      <c r="C370" s="13">
        <v>91860</v>
      </c>
      <c r="D370" s="13">
        <v>632478</v>
      </c>
      <c r="E370" s="13">
        <v>409735</v>
      </c>
      <c r="F370" s="13">
        <v>1006330</v>
      </c>
      <c r="G370" s="13">
        <v>127999</v>
      </c>
      <c r="H370" s="13">
        <v>1254972</v>
      </c>
      <c r="I370" s="13">
        <v>662</v>
      </c>
      <c r="J370" s="13">
        <v>353</v>
      </c>
      <c r="K370" s="13">
        <v>442129</v>
      </c>
      <c r="L370" s="13">
        <v>50439</v>
      </c>
      <c r="M370" s="13">
        <v>0</v>
      </c>
      <c r="N370" s="13">
        <v>0</v>
      </c>
      <c r="O370" s="45">
        <v>2895</v>
      </c>
      <c r="P370" s="13">
        <v>23084</v>
      </c>
      <c r="Q370" s="13">
        <v>12752</v>
      </c>
      <c r="R370" s="13">
        <v>26140</v>
      </c>
      <c r="S370" s="13">
        <v>57127</v>
      </c>
      <c r="T370" s="13">
        <v>111722</v>
      </c>
      <c r="U370" s="13">
        <v>197077</v>
      </c>
      <c r="V370" s="25">
        <f t="shared" si="11"/>
        <v>4447754</v>
      </c>
      <c r="W370" s="26">
        <f t="shared" si="10"/>
        <v>2.6993894571238314E-4</v>
      </c>
      <c r="X370" s="9"/>
    </row>
    <row r="371" spans="1:24">
      <c r="A371" s="10" t="s">
        <v>431</v>
      </c>
      <c r="B371" s="32" t="s">
        <v>45</v>
      </c>
      <c r="C371" s="13"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45">
        <v>0</v>
      </c>
      <c r="P371" s="13">
        <v>0</v>
      </c>
      <c r="Q371" s="13">
        <v>0</v>
      </c>
      <c r="R371" s="13">
        <v>0</v>
      </c>
      <c r="S371" s="13">
        <v>0</v>
      </c>
      <c r="T371" s="13">
        <v>0</v>
      </c>
      <c r="U371" s="13">
        <v>0</v>
      </c>
      <c r="V371" s="25">
        <f t="shared" si="11"/>
        <v>0</v>
      </c>
      <c r="W371" s="26">
        <f t="shared" si="10"/>
        <v>0</v>
      </c>
      <c r="X371" s="9"/>
    </row>
    <row r="372" spans="1:24">
      <c r="A372" s="10" t="s">
        <v>432</v>
      </c>
      <c r="B372" s="32" t="s">
        <v>45</v>
      </c>
      <c r="C372" s="13"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3">
        <v>0</v>
      </c>
      <c r="M372" s="13">
        <v>0</v>
      </c>
      <c r="N372" s="13">
        <v>0</v>
      </c>
      <c r="O372" s="45">
        <v>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3">
        <v>0</v>
      </c>
      <c r="V372" s="25">
        <f t="shared" si="11"/>
        <v>0</v>
      </c>
      <c r="W372" s="26">
        <f t="shared" si="10"/>
        <v>0</v>
      </c>
      <c r="X372" s="9"/>
    </row>
    <row r="373" spans="1:24">
      <c r="A373" s="10" t="s">
        <v>433</v>
      </c>
      <c r="B373" s="32" t="s">
        <v>38</v>
      </c>
      <c r="C373" s="13">
        <v>55538000</v>
      </c>
      <c r="D373" s="13">
        <v>37567000</v>
      </c>
      <c r="E373" s="13">
        <v>36617000</v>
      </c>
      <c r="F373" s="13">
        <v>39305000</v>
      </c>
      <c r="G373" s="13">
        <v>37267000</v>
      </c>
      <c r="H373" s="13">
        <v>42740000</v>
      </c>
      <c r="I373" s="13">
        <v>42585000</v>
      </c>
      <c r="J373" s="13">
        <v>47211000</v>
      </c>
      <c r="K373" s="13">
        <v>48409000</v>
      </c>
      <c r="L373" s="13">
        <v>51438000</v>
      </c>
      <c r="M373" s="13">
        <v>48103000</v>
      </c>
      <c r="N373" s="13">
        <v>53097000</v>
      </c>
      <c r="O373" s="45">
        <v>53440000</v>
      </c>
      <c r="P373" s="13">
        <v>53739000</v>
      </c>
      <c r="Q373" s="13">
        <v>58974000</v>
      </c>
      <c r="R373" s="13">
        <v>83742000</v>
      </c>
      <c r="S373" s="13">
        <v>66603000</v>
      </c>
      <c r="T373" s="13">
        <v>62887000</v>
      </c>
      <c r="U373" s="13">
        <v>68719000</v>
      </c>
      <c r="V373" s="25">
        <f t="shared" si="11"/>
        <v>987981000</v>
      </c>
      <c r="W373" s="26">
        <f t="shared" si="10"/>
        <v>5.9961623220138975E-2</v>
      </c>
      <c r="X373" s="9"/>
    </row>
    <row r="374" spans="1:24">
      <c r="A374" s="10" t="s">
        <v>434</v>
      </c>
      <c r="B374" s="32" t="s">
        <v>9</v>
      </c>
      <c r="C374" s="13">
        <v>4706409</v>
      </c>
      <c r="D374" s="13">
        <v>4755831</v>
      </c>
      <c r="E374" s="13">
        <v>5031076</v>
      </c>
      <c r="F374" s="13">
        <v>5166053</v>
      </c>
      <c r="G374" s="13">
        <v>5559764</v>
      </c>
      <c r="H374" s="13">
        <v>6322051</v>
      </c>
      <c r="I374" s="13">
        <v>7539476</v>
      </c>
      <c r="J374" s="13">
        <v>7563409</v>
      </c>
      <c r="K374" s="13">
        <v>7213935</v>
      </c>
      <c r="L374" s="13">
        <v>7679480</v>
      </c>
      <c r="M374" s="13">
        <v>6592122</v>
      </c>
      <c r="N374" s="13">
        <v>7703641</v>
      </c>
      <c r="O374" s="45">
        <v>6953160</v>
      </c>
      <c r="P374" s="13">
        <v>7297556</v>
      </c>
      <c r="Q374" s="13">
        <v>7806195</v>
      </c>
      <c r="R374" s="13">
        <v>7838145</v>
      </c>
      <c r="S374" s="13">
        <v>8134596</v>
      </c>
      <c r="T374" s="13">
        <v>8264161</v>
      </c>
      <c r="U374" s="13">
        <v>9628600</v>
      </c>
      <c r="V374" s="25">
        <f t="shared" si="11"/>
        <v>131755660</v>
      </c>
      <c r="W374" s="26">
        <f t="shared" si="10"/>
        <v>7.9963918759983609E-3</v>
      </c>
      <c r="X374" s="9"/>
    </row>
    <row r="375" spans="1:24">
      <c r="A375" s="10" t="s">
        <v>435</v>
      </c>
      <c r="B375" s="32" t="s">
        <v>30</v>
      </c>
      <c r="C375" s="13">
        <v>72831571</v>
      </c>
      <c r="D375" s="13">
        <v>74266200</v>
      </c>
      <c r="E375" s="13">
        <v>77369467</v>
      </c>
      <c r="F375" s="13">
        <v>80966272</v>
      </c>
      <c r="G375" s="13">
        <v>80645242</v>
      </c>
      <c r="H375" s="13">
        <v>82632260</v>
      </c>
      <c r="I375" s="13">
        <v>81728151</v>
      </c>
      <c r="J375" s="13">
        <v>84381461</v>
      </c>
      <c r="K375" s="13">
        <v>85447953</v>
      </c>
      <c r="L375" s="13">
        <v>89369401</v>
      </c>
      <c r="M375" s="13">
        <v>89670207</v>
      </c>
      <c r="N375" s="13">
        <v>89469910</v>
      </c>
      <c r="O375" s="45">
        <v>106324309</v>
      </c>
      <c r="P375" s="13">
        <v>99172435</v>
      </c>
      <c r="Q375" s="13">
        <v>100191682</v>
      </c>
      <c r="R375" s="13">
        <v>265182633</v>
      </c>
      <c r="S375" s="13">
        <v>100635380</v>
      </c>
      <c r="T375" s="13">
        <v>293151856</v>
      </c>
      <c r="U375" s="13">
        <v>134737340</v>
      </c>
      <c r="V375" s="25">
        <f t="shared" si="11"/>
        <v>2088173730</v>
      </c>
      <c r="W375" s="26">
        <f t="shared" si="10"/>
        <v>0.1267334963085851</v>
      </c>
      <c r="X375" s="9"/>
    </row>
    <row r="376" spans="1:24">
      <c r="A376" s="10" t="s">
        <v>436</v>
      </c>
      <c r="B376" s="32" t="s">
        <v>54</v>
      </c>
      <c r="C376" s="13">
        <v>0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3">
        <v>0</v>
      </c>
      <c r="M376" s="13">
        <v>0</v>
      </c>
      <c r="N376" s="13">
        <v>0</v>
      </c>
      <c r="O376" s="45">
        <v>0</v>
      </c>
      <c r="P376" s="13">
        <v>0</v>
      </c>
      <c r="Q376" s="13">
        <v>0</v>
      </c>
      <c r="R376" s="13">
        <v>0</v>
      </c>
      <c r="S376" s="13">
        <v>0</v>
      </c>
      <c r="T376" s="13">
        <v>0</v>
      </c>
      <c r="U376" s="13">
        <v>0</v>
      </c>
      <c r="V376" s="25">
        <f t="shared" si="11"/>
        <v>0</v>
      </c>
      <c r="W376" s="26">
        <f t="shared" si="10"/>
        <v>0</v>
      </c>
      <c r="X376" s="9"/>
    </row>
    <row r="377" spans="1:24">
      <c r="A377" s="10" t="s">
        <v>437</v>
      </c>
      <c r="B377" s="32" t="s">
        <v>36</v>
      </c>
      <c r="C377" s="13">
        <v>167392</v>
      </c>
      <c r="D377" s="13">
        <v>175781</v>
      </c>
      <c r="E377" s="13">
        <v>9556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45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5292047</v>
      </c>
      <c r="U377" s="13">
        <v>6631634</v>
      </c>
      <c r="V377" s="25">
        <f t="shared" si="11"/>
        <v>12276410</v>
      </c>
      <c r="W377" s="26">
        <f t="shared" si="10"/>
        <v>7.4506844859966565E-4</v>
      </c>
      <c r="X377" s="9"/>
    </row>
    <row r="378" spans="1:24">
      <c r="A378" s="10" t="s">
        <v>438</v>
      </c>
      <c r="B378" s="32" t="s">
        <v>30</v>
      </c>
      <c r="C378" s="13">
        <v>5080002</v>
      </c>
      <c r="D378" s="13">
        <v>4709897</v>
      </c>
      <c r="E378" s="13">
        <v>5012388</v>
      </c>
      <c r="F378" s="13">
        <v>5223602</v>
      </c>
      <c r="G378" s="13">
        <v>5017345</v>
      </c>
      <c r="H378" s="13">
        <v>5768037</v>
      </c>
      <c r="I378" s="13">
        <v>6231357</v>
      </c>
      <c r="J378" s="13">
        <v>6734850</v>
      </c>
      <c r="K378" s="13">
        <v>6209842</v>
      </c>
      <c r="L378" s="13">
        <v>6142509</v>
      </c>
      <c r="M378" s="13">
        <v>6458450</v>
      </c>
      <c r="N378" s="13">
        <v>6418956</v>
      </c>
      <c r="O378" s="45">
        <v>6174445</v>
      </c>
      <c r="P378" s="13">
        <v>6350533</v>
      </c>
      <c r="Q378" s="13">
        <v>7119044</v>
      </c>
      <c r="R378" s="13">
        <v>6856290</v>
      </c>
      <c r="S378" s="13">
        <v>7106270</v>
      </c>
      <c r="T378" s="13">
        <v>8094509</v>
      </c>
      <c r="U378" s="13">
        <v>7968070</v>
      </c>
      <c r="V378" s="25">
        <f t="shared" si="11"/>
        <v>118676396</v>
      </c>
      <c r="W378" s="26">
        <f t="shared" si="10"/>
        <v>7.2025973597427562E-3</v>
      </c>
      <c r="X378" s="9"/>
    </row>
    <row r="379" spans="1:24">
      <c r="A379" s="10" t="s">
        <v>439</v>
      </c>
      <c r="B379" s="32" t="s">
        <v>52</v>
      </c>
      <c r="C379" s="13"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3">
        <v>0</v>
      </c>
      <c r="M379" s="13">
        <v>0</v>
      </c>
      <c r="N379" s="13">
        <v>0</v>
      </c>
      <c r="O379" s="45">
        <v>0</v>
      </c>
      <c r="P379" s="13">
        <v>0</v>
      </c>
      <c r="Q379" s="13">
        <v>0</v>
      </c>
      <c r="R379" s="13">
        <v>0</v>
      </c>
      <c r="S379" s="13">
        <v>0</v>
      </c>
      <c r="T379" s="13">
        <v>0</v>
      </c>
      <c r="U379" s="13">
        <v>0</v>
      </c>
      <c r="V379" s="25">
        <f t="shared" si="11"/>
        <v>0</v>
      </c>
      <c r="W379" s="26">
        <f t="shared" si="10"/>
        <v>0</v>
      </c>
      <c r="X379" s="9"/>
    </row>
    <row r="380" spans="1:24">
      <c r="A380" s="10" t="s">
        <v>440</v>
      </c>
      <c r="B380" s="32" t="s">
        <v>8</v>
      </c>
      <c r="C380" s="13">
        <v>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13">
        <v>2297515</v>
      </c>
      <c r="K380" s="13">
        <v>2193845</v>
      </c>
      <c r="L380" s="13">
        <v>2652157</v>
      </c>
      <c r="M380" s="13">
        <v>2366512</v>
      </c>
      <c r="N380" s="13">
        <v>2361144</v>
      </c>
      <c r="O380" s="45">
        <v>2539789</v>
      </c>
      <c r="P380" s="13">
        <v>2933421</v>
      </c>
      <c r="Q380" s="13">
        <v>2746747</v>
      </c>
      <c r="R380" s="13">
        <v>2564714</v>
      </c>
      <c r="S380" s="13">
        <v>2844688</v>
      </c>
      <c r="T380" s="13">
        <v>3121000</v>
      </c>
      <c r="U380" s="13">
        <v>0</v>
      </c>
      <c r="V380" s="25">
        <f t="shared" si="11"/>
        <v>28621532</v>
      </c>
      <c r="W380" s="26">
        <f t="shared" si="10"/>
        <v>1.7370713786673535E-3</v>
      </c>
      <c r="X380" s="9"/>
    </row>
    <row r="381" spans="1:24">
      <c r="A381" s="10" t="s">
        <v>441</v>
      </c>
      <c r="B381" s="32" t="s">
        <v>54</v>
      </c>
      <c r="C381" s="13">
        <v>2082454</v>
      </c>
      <c r="D381" s="13">
        <v>2136245</v>
      </c>
      <c r="E381" s="13">
        <v>2055015</v>
      </c>
      <c r="F381" s="13">
        <v>2757472</v>
      </c>
      <c r="G381" s="13">
        <v>2969102</v>
      </c>
      <c r="H381" s="13">
        <v>3664758</v>
      </c>
      <c r="I381" s="13">
        <v>2974115</v>
      </c>
      <c r="J381" s="13">
        <v>3475736</v>
      </c>
      <c r="K381" s="13">
        <v>3414281</v>
      </c>
      <c r="L381" s="13">
        <v>3470698</v>
      </c>
      <c r="M381" s="13">
        <v>0</v>
      </c>
      <c r="N381" s="13">
        <v>3408687</v>
      </c>
      <c r="O381" s="45">
        <v>3346250</v>
      </c>
      <c r="P381" s="13">
        <v>3295679</v>
      </c>
      <c r="Q381" s="13">
        <v>3929701</v>
      </c>
      <c r="R381" s="13">
        <v>4206669</v>
      </c>
      <c r="S381" s="13">
        <v>4572025</v>
      </c>
      <c r="T381" s="13">
        <v>4998257</v>
      </c>
      <c r="U381" s="13">
        <v>5255573</v>
      </c>
      <c r="V381" s="25">
        <f t="shared" si="11"/>
        <v>62012717</v>
      </c>
      <c r="W381" s="26">
        <f t="shared" si="10"/>
        <v>3.7636180975252629E-3</v>
      </c>
      <c r="X381" s="9"/>
    </row>
    <row r="382" spans="1:24">
      <c r="A382" s="10" t="s">
        <v>442</v>
      </c>
      <c r="B382" s="32" t="s">
        <v>22</v>
      </c>
      <c r="C382" s="13"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13">
        <v>0</v>
      </c>
      <c r="K382" s="13">
        <v>0</v>
      </c>
      <c r="L382" s="13">
        <v>0</v>
      </c>
      <c r="M382" s="13">
        <v>0</v>
      </c>
      <c r="N382" s="13">
        <v>0</v>
      </c>
      <c r="O382" s="45">
        <v>0</v>
      </c>
      <c r="P382" s="13">
        <v>0</v>
      </c>
      <c r="Q382" s="13">
        <v>0</v>
      </c>
      <c r="R382" s="13">
        <v>0</v>
      </c>
      <c r="S382" s="13">
        <v>0</v>
      </c>
      <c r="T382" s="13">
        <v>0</v>
      </c>
      <c r="U382" s="13">
        <v>0</v>
      </c>
      <c r="V382" s="25">
        <f t="shared" si="11"/>
        <v>0</v>
      </c>
      <c r="W382" s="26">
        <f t="shared" si="10"/>
        <v>0</v>
      </c>
      <c r="X382" s="9"/>
    </row>
    <row r="383" spans="1:24">
      <c r="A383" s="10" t="s">
        <v>443</v>
      </c>
      <c r="B383" s="32" t="s">
        <v>36</v>
      </c>
      <c r="C383" s="13">
        <v>393952</v>
      </c>
      <c r="D383" s="13">
        <v>466914</v>
      </c>
      <c r="E383" s="13">
        <v>0</v>
      </c>
      <c r="F383" s="13">
        <v>794444</v>
      </c>
      <c r="G383" s="13">
        <v>563061</v>
      </c>
      <c r="H383" s="13">
        <v>371595</v>
      </c>
      <c r="I383" s="13">
        <v>1115592</v>
      </c>
      <c r="J383" s="13">
        <v>10400</v>
      </c>
      <c r="K383" s="13">
        <v>515180</v>
      </c>
      <c r="L383" s="13">
        <v>526032</v>
      </c>
      <c r="M383" s="13">
        <v>542420</v>
      </c>
      <c r="N383" s="13">
        <v>378581</v>
      </c>
      <c r="O383" s="45">
        <v>361421</v>
      </c>
      <c r="P383" s="13">
        <v>446221</v>
      </c>
      <c r="Q383" s="13">
        <v>750276</v>
      </c>
      <c r="R383" s="13">
        <v>391558</v>
      </c>
      <c r="S383" s="13">
        <v>518466</v>
      </c>
      <c r="T383" s="13">
        <v>499768</v>
      </c>
      <c r="U383" s="13">
        <v>834738</v>
      </c>
      <c r="V383" s="25">
        <f t="shared" si="11"/>
        <v>9480619</v>
      </c>
      <c r="W383" s="26">
        <f t="shared" si="10"/>
        <v>5.7538890360410856E-4</v>
      </c>
      <c r="X383" s="9"/>
    </row>
    <row r="384" spans="1:24">
      <c r="A384" s="10" t="s">
        <v>444</v>
      </c>
      <c r="B384" s="32" t="s">
        <v>48</v>
      </c>
      <c r="C384" s="13"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13">
        <v>0</v>
      </c>
      <c r="K384" s="13">
        <v>0</v>
      </c>
      <c r="L384" s="13">
        <v>530938</v>
      </c>
      <c r="M384" s="13">
        <v>535699</v>
      </c>
      <c r="N384" s="13">
        <v>542593</v>
      </c>
      <c r="O384" s="45">
        <v>0</v>
      </c>
      <c r="P384" s="13">
        <v>0</v>
      </c>
      <c r="Q384" s="13">
        <v>0</v>
      </c>
      <c r="R384" s="13">
        <v>0</v>
      </c>
      <c r="S384" s="13">
        <v>0</v>
      </c>
      <c r="T384" s="13">
        <v>0</v>
      </c>
      <c r="U384" s="13">
        <v>595016</v>
      </c>
      <c r="V384" s="25">
        <f t="shared" si="11"/>
        <v>2204246</v>
      </c>
      <c r="W384" s="26">
        <f t="shared" si="10"/>
        <v>1.3377804647710681E-4</v>
      </c>
      <c r="X384" s="9"/>
    </row>
    <row r="385" spans="1:24">
      <c r="A385" s="10" t="s">
        <v>445</v>
      </c>
      <c r="B385" s="32" t="s">
        <v>60</v>
      </c>
      <c r="C385" s="13"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13">
        <v>0</v>
      </c>
      <c r="K385" s="13">
        <v>0</v>
      </c>
      <c r="L385" s="13">
        <v>0</v>
      </c>
      <c r="M385" s="13">
        <v>0</v>
      </c>
      <c r="N385" s="13">
        <v>0</v>
      </c>
      <c r="O385" s="45">
        <v>0</v>
      </c>
      <c r="P385" s="13">
        <v>0</v>
      </c>
      <c r="Q385" s="13">
        <v>0</v>
      </c>
      <c r="R385" s="13">
        <v>0</v>
      </c>
      <c r="S385" s="13">
        <v>0</v>
      </c>
      <c r="T385" s="13">
        <v>0</v>
      </c>
      <c r="U385" s="13">
        <v>0</v>
      </c>
      <c r="V385" s="25">
        <f t="shared" si="11"/>
        <v>0</v>
      </c>
      <c r="W385" s="26">
        <f t="shared" si="10"/>
        <v>0</v>
      </c>
      <c r="X385" s="9"/>
    </row>
    <row r="386" spans="1:24">
      <c r="A386" s="10" t="s">
        <v>446</v>
      </c>
      <c r="B386" s="32" t="s">
        <v>69</v>
      </c>
      <c r="C386" s="13">
        <v>0</v>
      </c>
      <c r="D386" s="13">
        <v>0</v>
      </c>
      <c r="E386" s="13">
        <v>0</v>
      </c>
      <c r="F386" s="13">
        <v>344516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0</v>
      </c>
      <c r="O386" s="45">
        <v>0</v>
      </c>
      <c r="P386" s="13">
        <v>0</v>
      </c>
      <c r="Q386" s="13">
        <v>21603</v>
      </c>
      <c r="R386" s="13">
        <v>0</v>
      </c>
      <c r="S386" s="13">
        <v>289351</v>
      </c>
      <c r="T386" s="13">
        <v>231640</v>
      </c>
      <c r="U386" s="13">
        <v>244212</v>
      </c>
      <c r="V386" s="25">
        <f t="shared" si="11"/>
        <v>1131322</v>
      </c>
      <c r="W386" s="26">
        <f t="shared" si="10"/>
        <v>6.8661141767558344E-5</v>
      </c>
      <c r="X386" s="9"/>
    </row>
    <row r="387" spans="1:24">
      <c r="A387" s="10" t="s">
        <v>447</v>
      </c>
      <c r="B387" s="32" t="s">
        <v>32</v>
      </c>
      <c r="C387" s="13">
        <v>0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13">
        <v>0</v>
      </c>
      <c r="K387" s="13">
        <v>0</v>
      </c>
      <c r="L387" s="13">
        <v>0</v>
      </c>
      <c r="M387" s="13">
        <v>0</v>
      </c>
      <c r="N387" s="13">
        <v>0</v>
      </c>
      <c r="O387" s="45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0</v>
      </c>
      <c r="U387" s="13">
        <v>0</v>
      </c>
      <c r="V387" s="25">
        <f t="shared" si="11"/>
        <v>0</v>
      </c>
      <c r="W387" s="26">
        <f t="shared" si="10"/>
        <v>0</v>
      </c>
      <c r="X387" s="9"/>
    </row>
    <row r="388" spans="1:24">
      <c r="A388" s="10" t="s">
        <v>448</v>
      </c>
      <c r="B388" s="32" t="s">
        <v>45</v>
      </c>
      <c r="C388" s="13"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3">
        <v>0</v>
      </c>
      <c r="M388" s="13">
        <v>0</v>
      </c>
      <c r="N388" s="13">
        <v>0</v>
      </c>
      <c r="O388" s="45">
        <v>0</v>
      </c>
      <c r="P388" s="13">
        <v>0</v>
      </c>
      <c r="Q388" s="13">
        <v>0</v>
      </c>
      <c r="R388" s="13">
        <v>0</v>
      </c>
      <c r="S388" s="13">
        <v>0</v>
      </c>
      <c r="T388" s="13">
        <v>0</v>
      </c>
      <c r="U388" s="13">
        <v>0</v>
      </c>
      <c r="V388" s="25">
        <f t="shared" si="11"/>
        <v>0</v>
      </c>
      <c r="W388" s="26">
        <f t="shared" ref="W388:W417" si="12">(V388/V$417)</f>
        <v>0</v>
      </c>
      <c r="X388" s="9"/>
    </row>
    <row r="389" spans="1:24">
      <c r="A389" s="10" t="s">
        <v>449</v>
      </c>
      <c r="B389" s="32" t="s">
        <v>4</v>
      </c>
      <c r="C389" s="13">
        <v>28720</v>
      </c>
      <c r="D389" s="13">
        <v>61940</v>
      </c>
      <c r="E389" s="13">
        <v>36783</v>
      </c>
      <c r="F389" s="13">
        <v>52737</v>
      </c>
      <c r="G389" s="13">
        <v>56592</v>
      </c>
      <c r="H389" s="13">
        <v>64111</v>
      </c>
      <c r="I389" s="13">
        <v>40089</v>
      </c>
      <c r="J389" s="13">
        <v>53621</v>
      </c>
      <c r="K389" s="13">
        <v>0</v>
      </c>
      <c r="L389" s="13">
        <v>0</v>
      </c>
      <c r="M389" s="13">
        <v>0</v>
      </c>
      <c r="N389" s="13">
        <v>382027</v>
      </c>
      <c r="O389" s="45">
        <v>472950</v>
      </c>
      <c r="P389" s="13">
        <v>467880</v>
      </c>
      <c r="Q389" s="13">
        <v>615209</v>
      </c>
      <c r="R389" s="13">
        <v>0</v>
      </c>
      <c r="S389" s="13">
        <v>290348</v>
      </c>
      <c r="T389" s="13">
        <v>467388</v>
      </c>
      <c r="U389" s="13">
        <v>442487</v>
      </c>
      <c r="V389" s="25">
        <f t="shared" ref="V389:V416" si="13">SUM(C389:U389)</f>
        <v>3532882</v>
      </c>
      <c r="W389" s="26">
        <f t="shared" si="12"/>
        <v>2.1441438586897017E-4</v>
      </c>
      <c r="X389" s="9"/>
    </row>
    <row r="390" spans="1:24">
      <c r="A390" s="10" t="s">
        <v>450</v>
      </c>
      <c r="B390" s="32" t="s">
        <v>26</v>
      </c>
      <c r="C390" s="13">
        <v>1339856</v>
      </c>
      <c r="D390" s="13">
        <v>1522480</v>
      </c>
      <c r="E390" s="13">
        <v>1569049</v>
      </c>
      <c r="F390" s="13">
        <v>1591165</v>
      </c>
      <c r="G390" s="13">
        <v>1564014</v>
      </c>
      <c r="H390" s="13">
        <v>1665857</v>
      </c>
      <c r="I390" s="13">
        <v>1665980</v>
      </c>
      <c r="J390" s="13">
        <v>1599828</v>
      </c>
      <c r="K390" s="13">
        <v>1571100</v>
      </c>
      <c r="L390" s="13">
        <v>1570426</v>
      </c>
      <c r="M390" s="13">
        <v>1502825</v>
      </c>
      <c r="N390" s="13">
        <v>1599935</v>
      </c>
      <c r="O390" s="45">
        <v>1702950</v>
      </c>
      <c r="P390" s="13">
        <v>1461951</v>
      </c>
      <c r="Q390" s="13">
        <v>1821787</v>
      </c>
      <c r="R390" s="13">
        <v>1516264</v>
      </c>
      <c r="S390" s="13">
        <v>1543603</v>
      </c>
      <c r="T390" s="13">
        <v>1701026</v>
      </c>
      <c r="U390" s="13">
        <v>1950345</v>
      </c>
      <c r="V390" s="25">
        <f t="shared" si="13"/>
        <v>30460441</v>
      </c>
      <c r="W390" s="26">
        <f t="shared" si="12"/>
        <v>1.84867673200322E-3</v>
      </c>
      <c r="X390" s="9"/>
    </row>
    <row r="391" spans="1:24">
      <c r="A391" s="10" t="s">
        <v>451</v>
      </c>
      <c r="B391" s="32" t="s">
        <v>69</v>
      </c>
      <c r="C391" s="13"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3">
        <v>0</v>
      </c>
      <c r="M391" s="13">
        <v>0</v>
      </c>
      <c r="N391" s="13">
        <v>0</v>
      </c>
      <c r="O391" s="45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3">
        <v>0</v>
      </c>
      <c r="V391" s="25">
        <f t="shared" si="13"/>
        <v>0</v>
      </c>
      <c r="W391" s="26">
        <f t="shared" si="12"/>
        <v>0</v>
      </c>
      <c r="X391" s="9"/>
    </row>
    <row r="392" spans="1:24">
      <c r="A392" s="10" t="s">
        <v>452</v>
      </c>
      <c r="B392" s="32" t="s">
        <v>62</v>
      </c>
      <c r="C392" s="13">
        <v>549638</v>
      </c>
      <c r="D392" s="13">
        <v>3025150</v>
      </c>
      <c r="E392" s="13">
        <v>8601630</v>
      </c>
      <c r="F392" s="13">
        <v>2628207</v>
      </c>
      <c r="G392" s="13">
        <v>369392</v>
      </c>
      <c r="H392" s="13">
        <v>538502</v>
      </c>
      <c r="I392" s="13">
        <v>594671</v>
      </c>
      <c r="J392" s="13">
        <v>646237</v>
      </c>
      <c r="K392" s="13">
        <v>616900</v>
      </c>
      <c r="L392" s="13">
        <v>369159</v>
      </c>
      <c r="M392" s="13">
        <v>674453</v>
      </c>
      <c r="N392" s="13">
        <v>748030</v>
      </c>
      <c r="O392" s="45">
        <v>621181</v>
      </c>
      <c r="P392" s="13">
        <v>540464</v>
      </c>
      <c r="Q392" s="13">
        <v>526673</v>
      </c>
      <c r="R392" s="13">
        <v>624316</v>
      </c>
      <c r="S392" s="13">
        <v>575263</v>
      </c>
      <c r="T392" s="13">
        <v>602457</v>
      </c>
      <c r="U392" s="13">
        <v>598943</v>
      </c>
      <c r="V392" s="25">
        <f t="shared" si="13"/>
        <v>23451266</v>
      </c>
      <c r="W392" s="26">
        <f t="shared" si="12"/>
        <v>1.4232824071791419E-3</v>
      </c>
      <c r="X392" s="9"/>
    </row>
    <row r="393" spans="1:24">
      <c r="A393" s="10" t="s">
        <v>453</v>
      </c>
      <c r="B393" s="32" t="s">
        <v>28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3">
        <v>0</v>
      </c>
      <c r="M393" s="13">
        <v>0</v>
      </c>
      <c r="N393" s="13">
        <v>0</v>
      </c>
      <c r="O393" s="45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25">
        <f t="shared" si="13"/>
        <v>0</v>
      </c>
      <c r="W393" s="26">
        <f t="shared" si="12"/>
        <v>0</v>
      </c>
      <c r="X393" s="9"/>
    </row>
    <row r="394" spans="1:24">
      <c r="A394" s="10" t="s">
        <v>454</v>
      </c>
      <c r="B394" s="32" t="s">
        <v>56</v>
      </c>
      <c r="C394" s="13">
        <v>701943</v>
      </c>
      <c r="D394" s="13">
        <v>815199</v>
      </c>
      <c r="E394" s="13">
        <v>695893</v>
      </c>
      <c r="F394" s="13">
        <v>0</v>
      </c>
      <c r="G394" s="13">
        <v>489683</v>
      </c>
      <c r="H394" s="13">
        <v>455980</v>
      </c>
      <c r="I394" s="13">
        <v>759194</v>
      </c>
      <c r="J394" s="13">
        <v>478113</v>
      </c>
      <c r="K394" s="13">
        <v>450064</v>
      </c>
      <c r="L394" s="13">
        <v>454347</v>
      </c>
      <c r="M394" s="13">
        <v>469742</v>
      </c>
      <c r="N394" s="13">
        <v>471015</v>
      </c>
      <c r="O394" s="45">
        <v>493522</v>
      </c>
      <c r="P394" s="13">
        <v>502233</v>
      </c>
      <c r="Q394" s="13">
        <v>477109</v>
      </c>
      <c r="R394" s="13">
        <v>466885</v>
      </c>
      <c r="S394" s="13">
        <v>496198</v>
      </c>
      <c r="T394" s="13">
        <v>648763</v>
      </c>
      <c r="U394" s="13">
        <v>651734</v>
      </c>
      <c r="V394" s="25">
        <f t="shared" si="13"/>
        <v>9977617</v>
      </c>
      <c r="W394" s="26">
        <f t="shared" si="12"/>
        <v>6.0555224360473868E-4</v>
      </c>
      <c r="X394" s="9"/>
    </row>
    <row r="395" spans="1:24">
      <c r="A395" s="10" t="s">
        <v>455</v>
      </c>
      <c r="B395" s="32" t="s">
        <v>52</v>
      </c>
      <c r="C395" s="13"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0</v>
      </c>
      <c r="O395" s="45">
        <v>0</v>
      </c>
      <c r="P395" s="13">
        <v>0</v>
      </c>
      <c r="Q395" s="13">
        <v>0</v>
      </c>
      <c r="R395" s="13">
        <v>0</v>
      </c>
      <c r="S395" s="13">
        <v>0</v>
      </c>
      <c r="T395" s="13">
        <v>0</v>
      </c>
      <c r="U395" s="13">
        <v>0</v>
      </c>
      <c r="V395" s="25">
        <f t="shared" si="13"/>
        <v>0</v>
      </c>
      <c r="W395" s="26">
        <f t="shared" si="12"/>
        <v>0</v>
      </c>
      <c r="X395" s="9"/>
    </row>
    <row r="396" spans="1:24">
      <c r="A396" s="10" t="s">
        <v>456</v>
      </c>
      <c r="B396" s="32" t="s">
        <v>8</v>
      </c>
      <c r="C396" s="13">
        <v>1389797</v>
      </c>
      <c r="D396" s="13">
        <v>1495750</v>
      </c>
      <c r="E396" s="13">
        <v>1621999</v>
      </c>
      <c r="F396" s="13">
        <v>1867594</v>
      </c>
      <c r="G396" s="13">
        <v>2019293</v>
      </c>
      <c r="H396" s="13">
        <v>2329841</v>
      </c>
      <c r="I396" s="13">
        <v>2289204</v>
      </c>
      <c r="J396" s="13">
        <v>2139994</v>
      </c>
      <c r="K396" s="13">
        <v>2049037</v>
      </c>
      <c r="L396" s="13">
        <v>2180147</v>
      </c>
      <c r="M396" s="13">
        <v>2290173</v>
      </c>
      <c r="N396" s="13">
        <v>2246286</v>
      </c>
      <c r="O396" s="45">
        <v>2242672</v>
      </c>
      <c r="P396" s="13">
        <v>2471342</v>
      </c>
      <c r="Q396" s="13">
        <v>2702053</v>
      </c>
      <c r="R396" s="13">
        <v>2866101</v>
      </c>
      <c r="S396" s="13">
        <v>3044136</v>
      </c>
      <c r="T396" s="13">
        <v>3171996</v>
      </c>
      <c r="U396" s="13">
        <v>3498940</v>
      </c>
      <c r="V396" s="25">
        <f t="shared" si="13"/>
        <v>43916355</v>
      </c>
      <c r="W396" s="26">
        <f t="shared" si="12"/>
        <v>2.6653305394657048E-3</v>
      </c>
      <c r="X396" s="9"/>
    </row>
    <row r="397" spans="1:24">
      <c r="A397" s="10" t="s">
        <v>457</v>
      </c>
      <c r="B397" s="32" t="s">
        <v>45</v>
      </c>
      <c r="C397" s="13">
        <v>576332</v>
      </c>
      <c r="D397" s="13">
        <v>576164</v>
      </c>
      <c r="E397" s="13">
        <v>668047</v>
      </c>
      <c r="F397" s="13">
        <v>769338</v>
      </c>
      <c r="G397" s="13">
        <v>739412</v>
      </c>
      <c r="H397" s="13">
        <v>785074</v>
      </c>
      <c r="I397" s="13">
        <v>869352</v>
      </c>
      <c r="J397" s="13">
        <v>910832</v>
      </c>
      <c r="K397" s="13">
        <v>809896</v>
      </c>
      <c r="L397" s="13">
        <v>714099</v>
      </c>
      <c r="M397" s="13">
        <v>822841</v>
      </c>
      <c r="N397" s="13">
        <v>957882</v>
      </c>
      <c r="O397" s="45">
        <v>953353</v>
      </c>
      <c r="P397" s="13">
        <v>993674</v>
      </c>
      <c r="Q397" s="13">
        <v>1028231</v>
      </c>
      <c r="R397" s="13">
        <v>1095482</v>
      </c>
      <c r="S397" s="13">
        <v>1029174</v>
      </c>
      <c r="T397" s="13">
        <v>1097640</v>
      </c>
      <c r="U397" s="13">
        <v>1333034</v>
      </c>
      <c r="V397" s="25">
        <f t="shared" si="13"/>
        <v>16729857</v>
      </c>
      <c r="W397" s="26">
        <f t="shared" si="12"/>
        <v>1.0153529085688941E-3</v>
      </c>
      <c r="X397" s="9"/>
    </row>
    <row r="398" spans="1:24">
      <c r="A398" s="10" t="s">
        <v>458</v>
      </c>
      <c r="B398" s="32" t="s">
        <v>52</v>
      </c>
      <c r="C398" s="13">
        <v>2365375</v>
      </c>
      <c r="D398" s="13">
        <v>2285153</v>
      </c>
      <c r="E398" s="13">
        <v>2430329</v>
      </c>
      <c r="F398" s="13">
        <v>2896182</v>
      </c>
      <c r="G398" s="13">
        <v>2911747</v>
      </c>
      <c r="H398" s="13">
        <v>3142896</v>
      </c>
      <c r="I398" s="13">
        <v>3363974</v>
      </c>
      <c r="J398" s="13">
        <v>3347114</v>
      </c>
      <c r="K398" s="13">
        <v>3590752</v>
      </c>
      <c r="L398" s="13">
        <v>3610514</v>
      </c>
      <c r="M398" s="13">
        <v>3395664</v>
      </c>
      <c r="N398" s="13">
        <v>3507263</v>
      </c>
      <c r="O398" s="45">
        <v>3056178</v>
      </c>
      <c r="P398" s="13">
        <v>3804991</v>
      </c>
      <c r="Q398" s="13">
        <v>3756295</v>
      </c>
      <c r="R398" s="13">
        <v>0</v>
      </c>
      <c r="S398" s="13">
        <v>4367241</v>
      </c>
      <c r="T398" s="13">
        <v>3799345</v>
      </c>
      <c r="U398" s="13">
        <v>3993489</v>
      </c>
      <c r="V398" s="25">
        <f t="shared" si="13"/>
        <v>59624502</v>
      </c>
      <c r="W398" s="26">
        <f t="shared" si="12"/>
        <v>3.6186747757420666E-3</v>
      </c>
      <c r="X398" s="9"/>
    </row>
    <row r="399" spans="1:24">
      <c r="A399" s="10" t="s">
        <v>459</v>
      </c>
      <c r="B399" s="32" t="s">
        <v>9</v>
      </c>
      <c r="C399" s="13"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3">
        <v>0</v>
      </c>
      <c r="M399" s="13">
        <v>0</v>
      </c>
      <c r="N399" s="13">
        <v>0</v>
      </c>
      <c r="O399" s="45">
        <v>0</v>
      </c>
      <c r="P399" s="13">
        <v>0</v>
      </c>
      <c r="Q399" s="13">
        <v>0</v>
      </c>
      <c r="R399" s="13">
        <v>0</v>
      </c>
      <c r="S399" s="13">
        <v>0</v>
      </c>
      <c r="T399" s="13">
        <v>0</v>
      </c>
      <c r="U399" s="13">
        <v>0</v>
      </c>
      <c r="V399" s="25">
        <f t="shared" si="13"/>
        <v>0</v>
      </c>
      <c r="W399" s="26">
        <f t="shared" si="12"/>
        <v>0</v>
      </c>
      <c r="X399" s="9"/>
    </row>
    <row r="400" spans="1:24">
      <c r="A400" s="10" t="s">
        <v>558</v>
      </c>
      <c r="B400" s="32" t="s">
        <v>52</v>
      </c>
      <c r="C400" s="13"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3">
        <v>0</v>
      </c>
      <c r="M400" s="13">
        <v>0</v>
      </c>
      <c r="N400" s="13">
        <v>0</v>
      </c>
      <c r="O400" s="45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0</v>
      </c>
      <c r="V400" s="25">
        <f t="shared" si="13"/>
        <v>0</v>
      </c>
      <c r="W400" s="26">
        <f t="shared" si="12"/>
        <v>0</v>
      </c>
      <c r="X400" s="9"/>
    </row>
    <row r="401" spans="1:24">
      <c r="A401" s="10" t="s">
        <v>460</v>
      </c>
      <c r="B401" s="32" t="s">
        <v>9</v>
      </c>
      <c r="C401" s="13"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0</v>
      </c>
      <c r="O401" s="45">
        <v>0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  <c r="V401" s="25">
        <f t="shared" si="13"/>
        <v>0</v>
      </c>
      <c r="W401" s="26">
        <f t="shared" si="12"/>
        <v>0</v>
      </c>
      <c r="X401" s="9"/>
    </row>
    <row r="402" spans="1:24">
      <c r="A402" s="10" t="s">
        <v>461</v>
      </c>
      <c r="B402" s="32" t="s">
        <v>31</v>
      </c>
      <c r="C402" s="13"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13">
        <v>0</v>
      </c>
      <c r="M402" s="13">
        <v>0</v>
      </c>
      <c r="N402" s="13">
        <v>0</v>
      </c>
      <c r="O402" s="45">
        <v>0</v>
      </c>
      <c r="P402" s="13">
        <v>0</v>
      </c>
      <c r="Q402" s="13">
        <v>0</v>
      </c>
      <c r="R402" s="13">
        <v>0</v>
      </c>
      <c r="S402" s="13">
        <v>0</v>
      </c>
      <c r="T402" s="13">
        <v>0</v>
      </c>
      <c r="U402" s="13">
        <v>0</v>
      </c>
      <c r="V402" s="25">
        <f t="shared" si="13"/>
        <v>0</v>
      </c>
      <c r="W402" s="26">
        <f t="shared" si="12"/>
        <v>0</v>
      </c>
      <c r="X402" s="9"/>
    </row>
    <row r="403" spans="1:24">
      <c r="A403" s="10" t="s">
        <v>462</v>
      </c>
      <c r="B403" s="32" t="s">
        <v>24</v>
      </c>
      <c r="C403" s="13">
        <v>0</v>
      </c>
      <c r="D403" s="13">
        <v>0</v>
      </c>
      <c r="E403" s="13">
        <v>0</v>
      </c>
      <c r="F403" s="13">
        <v>154488</v>
      </c>
      <c r="G403" s="13">
        <v>0</v>
      </c>
      <c r="H403" s="13">
        <v>0</v>
      </c>
      <c r="I403" s="13">
        <v>237809</v>
      </c>
      <c r="J403" s="13">
        <v>332699</v>
      </c>
      <c r="K403" s="13">
        <v>299099</v>
      </c>
      <c r="L403" s="13">
        <v>398807</v>
      </c>
      <c r="M403" s="13">
        <v>335923</v>
      </c>
      <c r="N403" s="13">
        <v>504941</v>
      </c>
      <c r="O403" s="45">
        <v>498643</v>
      </c>
      <c r="P403" s="13">
        <v>509145</v>
      </c>
      <c r="Q403" s="13">
        <v>576769</v>
      </c>
      <c r="R403" s="13">
        <v>665591</v>
      </c>
      <c r="S403" s="13">
        <v>617329</v>
      </c>
      <c r="T403" s="13">
        <v>558193</v>
      </c>
      <c r="U403" s="13">
        <v>1051497</v>
      </c>
      <c r="V403" s="25">
        <f t="shared" si="13"/>
        <v>6740933</v>
      </c>
      <c r="W403" s="26">
        <f t="shared" si="12"/>
        <v>4.0911443104493008E-4</v>
      </c>
      <c r="X403" s="9"/>
    </row>
    <row r="404" spans="1:24">
      <c r="A404" s="10" t="s">
        <v>463</v>
      </c>
      <c r="B404" s="32" t="s">
        <v>25</v>
      </c>
      <c r="C404" s="13">
        <v>313171</v>
      </c>
      <c r="D404" s="13">
        <v>206369</v>
      </c>
      <c r="E404" s="13">
        <v>244529</v>
      </c>
      <c r="F404" s="13">
        <v>243363</v>
      </c>
      <c r="G404" s="13">
        <v>376679</v>
      </c>
      <c r="H404" s="13">
        <v>324029</v>
      </c>
      <c r="I404" s="13">
        <v>330049</v>
      </c>
      <c r="J404" s="13">
        <v>334411</v>
      </c>
      <c r="K404" s="13">
        <v>375586</v>
      </c>
      <c r="L404" s="13">
        <v>299393</v>
      </c>
      <c r="M404" s="13">
        <v>249803</v>
      </c>
      <c r="N404" s="13">
        <v>235761</v>
      </c>
      <c r="O404" s="45">
        <v>238686</v>
      </c>
      <c r="P404" s="13">
        <v>254798</v>
      </c>
      <c r="Q404" s="13">
        <v>246731</v>
      </c>
      <c r="R404" s="13">
        <v>142573</v>
      </c>
      <c r="S404" s="13">
        <v>199302</v>
      </c>
      <c r="T404" s="13">
        <v>287604</v>
      </c>
      <c r="U404" s="13">
        <v>405143</v>
      </c>
      <c r="V404" s="25">
        <f t="shared" si="13"/>
        <v>5307980</v>
      </c>
      <c r="W404" s="26">
        <f t="shared" si="12"/>
        <v>3.2214698138935188E-4</v>
      </c>
      <c r="X404" s="9"/>
    </row>
    <row r="405" spans="1:24">
      <c r="A405" s="10" t="s">
        <v>464</v>
      </c>
      <c r="B405" s="32" t="s">
        <v>62</v>
      </c>
      <c r="C405" s="13">
        <v>1666860</v>
      </c>
      <c r="D405" s="13">
        <v>1792520</v>
      </c>
      <c r="E405" s="13">
        <v>2017300</v>
      </c>
      <c r="F405" s="13">
        <v>2413594</v>
      </c>
      <c r="G405" s="13">
        <v>1622588</v>
      </c>
      <c r="H405" s="13">
        <v>2181448</v>
      </c>
      <c r="I405" s="13">
        <v>2179343</v>
      </c>
      <c r="J405" s="13">
        <v>1454018</v>
      </c>
      <c r="K405" s="13">
        <v>0</v>
      </c>
      <c r="L405" s="13">
        <v>0</v>
      </c>
      <c r="M405" s="13">
        <v>1884332</v>
      </c>
      <c r="N405" s="13">
        <v>1550986</v>
      </c>
      <c r="O405" s="45">
        <v>1721857</v>
      </c>
      <c r="P405" s="13">
        <v>1815075</v>
      </c>
      <c r="Q405" s="13">
        <v>2066434</v>
      </c>
      <c r="R405" s="13">
        <v>3823333</v>
      </c>
      <c r="S405" s="13">
        <v>3370599</v>
      </c>
      <c r="T405" s="13">
        <v>3682794</v>
      </c>
      <c r="U405" s="13">
        <v>3851739</v>
      </c>
      <c r="V405" s="25">
        <f t="shared" si="13"/>
        <v>39094820</v>
      </c>
      <c r="W405" s="26">
        <f t="shared" si="12"/>
        <v>2.3727064252239199E-3</v>
      </c>
      <c r="X405" s="9"/>
    </row>
    <row r="406" spans="1:24">
      <c r="A406" s="10" t="s">
        <v>465</v>
      </c>
      <c r="B406" s="32" t="s">
        <v>39</v>
      </c>
      <c r="C406" s="13">
        <v>172093</v>
      </c>
      <c r="D406" s="13">
        <v>214796</v>
      </c>
      <c r="E406" s="13">
        <v>251886</v>
      </c>
      <c r="F406" s="13">
        <v>187559</v>
      </c>
      <c r="G406" s="13">
        <v>202989</v>
      </c>
      <c r="H406" s="13">
        <v>162883</v>
      </c>
      <c r="I406" s="13">
        <v>174147</v>
      </c>
      <c r="J406" s="13">
        <v>226534</v>
      </c>
      <c r="K406" s="13">
        <v>213844</v>
      </c>
      <c r="L406" s="13">
        <v>208662</v>
      </c>
      <c r="M406" s="13">
        <v>230213</v>
      </c>
      <c r="N406" s="13">
        <v>246146</v>
      </c>
      <c r="O406" s="45">
        <v>309447</v>
      </c>
      <c r="P406" s="13">
        <v>398876</v>
      </c>
      <c r="Q406" s="13">
        <v>372614</v>
      </c>
      <c r="R406" s="13">
        <v>400196</v>
      </c>
      <c r="S406" s="13">
        <v>413170</v>
      </c>
      <c r="T406" s="13">
        <v>406828.88850299997</v>
      </c>
      <c r="U406" s="13">
        <v>342009</v>
      </c>
      <c r="V406" s="25">
        <f t="shared" si="13"/>
        <v>5134892.8885030001</v>
      </c>
      <c r="W406" s="26">
        <f t="shared" si="12"/>
        <v>3.1164213953121362E-4</v>
      </c>
      <c r="X406" s="9"/>
    </row>
    <row r="407" spans="1:24">
      <c r="A407" s="10" t="s">
        <v>466</v>
      </c>
      <c r="B407" s="32" t="s">
        <v>9</v>
      </c>
      <c r="C407" s="13">
        <v>1405877</v>
      </c>
      <c r="D407" s="13">
        <v>1243262</v>
      </c>
      <c r="E407" s="13">
        <v>1646752</v>
      </c>
      <c r="F407" s="13">
        <v>0</v>
      </c>
      <c r="G407" s="13">
        <v>1827162</v>
      </c>
      <c r="H407" s="13">
        <v>2123363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0</v>
      </c>
      <c r="O407" s="45">
        <v>0</v>
      </c>
      <c r="P407" s="13">
        <v>0</v>
      </c>
      <c r="Q407" s="13">
        <v>0</v>
      </c>
      <c r="R407" s="13">
        <v>0</v>
      </c>
      <c r="S407" s="13">
        <v>238</v>
      </c>
      <c r="T407" s="13">
        <v>4358432</v>
      </c>
      <c r="U407" s="13">
        <v>4239000</v>
      </c>
      <c r="V407" s="25">
        <f t="shared" si="13"/>
        <v>16844086</v>
      </c>
      <c r="W407" s="26">
        <f t="shared" si="12"/>
        <v>1.0222855887103272E-3</v>
      </c>
      <c r="X407" s="9"/>
    </row>
    <row r="408" spans="1:24">
      <c r="A408" s="10" t="s">
        <v>467</v>
      </c>
      <c r="B408" s="32" t="s">
        <v>50</v>
      </c>
      <c r="C408" s="13"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3">
        <v>0</v>
      </c>
      <c r="M408" s="13">
        <v>0</v>
      </c>
      <c r="N408" s="13">
        <v>0</v>
      </c>
      <c r="O408" s="45">
        <v>0</v>
      </c>
      <c r="P408" s="13">
        <v>0</v>
      </c>
      <c r="Q408" s="13">
        <v>0</v>
      </c>
      <c r="R408" s="13">
        <v>0</v>
      </c>
      <c r="S408" s="13">
        <v>0</v>
      </c>
      <c r="T408" s="13">
        <v>0</v>
      </c>
      <c r="U408" s="13">
        <v>0</v>
      </c>
      <c r="V408" s="25">
        <f t="shared" si="13"/>
        <v>0</v>
      </c>
      <c r="W408" s="26">
        <f t="shared" si="12"/>
        <v>0</v>
      </c>
      <c r="X408" s="9"/>
    </row>
    <row r="409" spans="1:24">
      <c r="A409" s="10" t="s">
        <v>468</v>
      </c>
      <c r="B409" s="32" t="s">
        <v>50</v>
      </c>
      <c r="C409" s="13">
        <v>1955907</v>
      </c>
      <c r="D409" s="13">
        <v>2458585</v>
      </c>
      <c r="E409" s="13">
        <v>2767283</v>
      </c>
      <c r="F409" s="13">
        <v>3147071</v>
      </c>
      <c r="G409" s="13">
        <v>2836871</v>
      </c>
      <c r="H409" s="13">
        <v>2493921</v>
      </c>
      <c r="I409" s="13">
        <v>2743605</v>
      </c>
      <c r="J409" s="13">
        <v>2818732</v>
      </c>
      <c r="K409" s="13">
        <v>2736789</v>
      </c>
      <c r="L409" s="13">
        <v>2916006</v>
      </c>
      <c r="M409" s="13">
        <v>3435335</v>
      </c>
      <c r="N409" s="13">
        <v>3698217</v>
      </c>
      <c r="O409" s="45">
        <v>3965505</v>
      </c>
      <c r="P409" s="13">
        <v>4033814</v>
      </c>
      <c r="Q409" s="13">
        <v>4515909</v>
      </c>
      <c r="R409" s="13">
        <v>3678710</v>
      </c>
      <c r="S409" s="13">
        <v>3746613</v>
      </c>
      <c r="T409" s="13">
        <v>4430519</v>
      </c>
      <c r="U409" s="13">
        <v>6087259</v>
      </c>
      <c r="V409" s="25">
        <f t="shared" si="13"/>
        <v>64466651</v>
      </c>
      <c r="W409" s="26">
        <f t="shared" si="12"/>
        <v>3.9125499756839403E-3</v>
      </c>
      <c r="X409" s="9"/>
    </row>
    <row r="410" spans="1:24">
      <c r="A410" s="10" t="s">
        <v>469</v>
      </c>
      <c r="B410" s="32" t="s">
        <v>55</v>
      </c>
      <c r="C410" s="13"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0</v>
      </c>
      <c r="O410" s="45">
        <v>0</v>
      </c>
      <c r="P410" s="13">
        <v>0</v>
      </c>
      <c r="Q410" s="13">
        <v>0</v>
      </c>
      <c r="R410" s="13">
        <v>0</v>
      </c>
      <c r="S410" s="13">
        <v>0</v>
      </c>
      <c r="T410" s="13">
        <v>0</v>
      </c>
      <c r="U410" s="13">
        <v>0</v>
      </c>
      <c r="V410" s="25">
        <f t="shared" si="13"/>
        <v>0</v>
      </c>
      <c r="W410" s="26">
        <f t="shared" si="12"/>
        <v>0</v>
      </c>
      <c r="X410" s="9"/>
    </row>
    <row r="411" spans="1:24">
      <c r="A411" s="10" t="s">
        <v>470</v>
      </c>
      <c r="B411" s="32" t="s">
        <v>50</v>
      </c>
      <c r="C411" s="13">
        <v>392706</v>
      </c>
      <c r="D411" s="13">
        <v>407548</v>
      </c>
      <c r="E411" s="13">
        <v>454203</v>
      </c>
      <c r="F411" s="13">
        <v>648376</v>
      </c>
      <c r="G411" s="13">
        <v>0</v>
      </c>
      <c r="H411" s="13">
        <v>0</v>
      </c>
      <c r="I411" s="13">
        <v>622716</v>
      </c>
      <c r="J411" s="13">
        <v>644736</v>
      </c>
      <c r="K411" s="13">
        <v>598361</v>
      </c>
      <c r="L411" s="13">
        <v>567016</v>
      </c>
      <c r="M411" s="13">
        <v>742012</v>
      </c>
      <c r="N411" s="13">
        <v>0</v>
      </c>
      <c r="O411" s="45">
        <v>0</v>
      </c>
      <c r="P411" s="13">
        <v>0</v>
      </c>
      <c r="Q411" s="13">
        <v>0</v>
      </c>
      <c r="R411" s="13">
        <v>0</v>
      </c>
      <c r="S411" s="13">
        <v>0</v>
      </c>
      <c r="T411" s="13">
        <v>0</v>
      </c>
      <c r="U411" s="13">
        <v>0</v>
      </c>
      <c r="V411" s="25">
        <f t="shared" si="13"/>
        <v>5077674</v>
      </c>
      <c r="W411" s="26">
        <f t="shared" si="12"/>
        <v>3.0816946401063982E-4</v>
      </c>
      <c r="X411" s="9"/>
    </row>
    <row r="412" spans="1:24">
      <c r="A412" s="10" t="s">
        <v>471</v>
      </c>
      <c r="B412" s="32" t="s">
        <v>61</v>
      </c>
      <c r="C412" s="13">
        <v>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3">
        <v>0</v>
      </c>
      <c r="M412" s="13">
        <v>0</v>
      </c>
      <c r="N412" s="13">
        <v>0</v>
      </c>
      <c r="O412" s="45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0</v>
      </c>
      <c r="U412" s="13">
        <v>0</v>
      </c>
      <c r="V412" s="25">
        <f t="shared" si="13"/>
        <v>0</v>
      </c>
      <c r="W412" s="26">
        <f t="shared" si="12"/>
        <v>0</v>
      </c>
      <c r="X412" s="9"/>
    </row>
    <row r="413" spans="1:24">
      <c r="A413" s="10" t="s">
        <v>472</v>
      </c>
      <c r="B413" s="32" t="s">
        <v>65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0</v>
      </c>
      <c r="O413" s="45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3">
        <v>0</v>
      </c>
      <c r="V413" s="25">
        <f t="shared" si="13"/>
        <v>0</v>
      </c>
      <c r="W413" s="26">
        <f t="shared" si="12"/>
        <v>0</v>
      </c>
      <c r="X413" s="9"/>
    </row>
    <row r="414" spans="1:24">
      <c r="A414" s="10" t="s">
        <v>473</v>
      </c>
      <c r="B414" s="32" t="s">
        <v>39</v>
      </c>
      <c r="C414" s="13"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3">
        <v>0</v>
      </c>
      <c r="M414" s="13">
        <v>0</v>
      </c>
      <c r="N414" s="13">
        <v>0</v>
      </c>
      <c r="O414" s="45">
        <v>0</v>
      </c>
      <c r="P414" s="13">
        <v>0</v>
      </c>
      <c r="Q414" s="13">
        <v>0</v>
      </c>
      <c r="R414" s="13">
        <v>0</v>
      </c>
      <c r="S414" s="13">
        <v>0</v>
      </c>
      <c r="T414" s="13">
        <v>0</v>
      </c>
      <c r="U414" s="13">
        <v>0</v>
      </c>
      <c r="V414" s="25">
        <f t="shared" si="13"/>
        <v>0</v>
      </c>
      <c r="W414" s="26">
        <f t="shared" si="12"/>
        <v>0</v>
      </c>
      <c r="X414" s="9"/>
    </row>
    <row r="415" spans="1:24">
      <c r="A415" s="10" t="s">
        <v>474</v>
      </c>
      <c r="B415" s="32" t="s">
        <v>53</v>
      </c>
      <c r="C415" s="13">
        <v>1764726</v>
      </c>
      <c r="D415" s="13">
        <v>1856908</v>
      </c>
      <c r="E415" s="13">
        <v>982699</v>
      </c>
      <c r="F415" s="13">
        <v>2139585</v>
      </c>
      <c r="G415" s="13">
        <v>2678845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  <c r="N415" s="13">
        <v>0</v>
      </c>
      <c r="O415" s="45">
        <v>0</v>
      </c>
      <c r="P415" s="13">
        <v>0</v>
      </c>
      <c r="Q415" s="13">
        <v>0</v>
      </c>
      <c r="R415" s="13">
        <v>0</v>
      </c>
      <c r="S415" s="13">
        <v>0</v>
      </c>
      <c r="T415" s="13">
        <v>0</v>
      </c>
      <c r="U415" s="13">
        <v>0</v>
      </c>
      <c r="V415" s="25">
        <f t="shared" si="13"/>
        <v>9422763</v>
      </c>
      <c r="W415" s="26">
        <f t="shared" si="12"/>
        <v>5.7187756110559454E-4</v>
      </c>
      <c r="X415" s="9"/>
    </row>
    <row r="416" spans="1:24" ht="15.75" thickBot="1">
      <c r="A416" s="10" t="s">
        <v>475</v>
      </c>
      <c r="B416" s="32" t="s">
        <v>26</v>
      </c>
      <c r="C416" s="13">
        <v>694426</v>
      </c>
      <c r="D416" s="13">
        <v>650625</v>
      </c>
      <c r="E416" s="13">
        <v>777366</v>
      </c>
      <c r="F416" s="13">
        <v>925615</v>
      </c>
      <c r="G416" s="13">
        <v>1022766</v>
      </c>
      <c r="H416" s="13">
        <v>1038779</v>
      </c>
      <c r="I416" s="13">
        <v>1000734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45">
        <v>0</v>
      </c>
      <c r="P416" s="13">
        <v>0</v>
      </c>
      <c r="Q416" s="13">
        <v>0</v>
      </c>
      <c r="R416" s="13">
        <v>0</v>
      </c>
      <c r="S416" s="13">
        <v>0</v>
      </c>
      <c r="T416" s="13">
        <v>0</v>
      </c>
      <c r="U416" s="13">
        <v>0</v>
      </c>
      <c r="V416" s="25">
        <f t="shared" si="13"/>
        <v>6110311</v>
      </c>
      <c r="W416" s="26">
        <f t="shared" si="12"/>
        <v>3.7084130761610859E-4</v>
      </c>
      <c r="X416" s="9"/>
    </row>
    <row r="417" spans="1:127" ht="15.75">
      <c r="A417" s="15" t="s">
        <v>1</v>
      </c>
      <c r="B417" s="28"/>
      <c r="C417" s="16">
        <f t="shared" ref="C417:L417" si="14">SUM(C4:C416)</f>
        <v>644796509</v>
      </c>
      <c r="D417" s="16">
        <f t="shared" si="14"/>
        <v>640246995</v>
      </c>
      <c r="E417" s="16">
        <f t="shared" si="14"/>
        <v>660633783</v>
      </c>
      <c r="F417" s="16">
        <f t="shared" si="14"/>
        <v>695594877</v>
      </c>
      <c r="G417" s="16">
        <f t="shared" si="14"/>
        <v>718805843</v>
      </c>
      <c r="H417" s="16">
        <f t="shared" si="14"/>
        <v>796714121</v>
      </c>
      <c r="I417" s="16">
        <f t="shared" si="14"/>
        <v>786028308</v>
      </c>
      <c r="J417" s="16">
        <f t="shared" si="14"/>
        <v>812527908</v>
      </c>
      <c r="K417" s="16">
        <f t="shared" si="14"/>
        <v>817275719</v>
      </c>
      <c r="L417" s="16">
        <f t="shared" si="14"/>
        <v>795090983</v>
      </c>
      <c r="M417" s="16">
        <f t="shared" ref="M417:U417" si="15">SUM(M4:M416)</f>
        <v>833873662</v>
      </c>
      <c r="N417" s="16">
        <f t="shared" si="15"/>
        <v>830898165</v>
      </c>
      <c r="O417" s="51">
        <f t="shared" si="15"/>
        <v>892309598</v>
      </c>
      <c r="P417" s="16">
        <f t="shared" si="15"/>
        <v>969060516</v>
      </c>
      <c r="Q417" s="16">
        <f t="shared" si="15"/>
        <v>941100729</v>
      </c>
      <c r="R417" s="16">
        <f>SUM(R4:R416)</f>
        <v>1129713802</v>
      </c>
      <c r="S417" s="16">
        <f t="shared" ref="S417:T417" si="16">SUM(S4:S416)</f>
        <v>1019143859</v>
      </c>
      <c r="T417" s="16">
        <f t="shared" si="16"/>
        <v>1296473040.2585032</v>
      </c>
      <c r="U417" s="16">
        <f t="shared" si="15"/>
        <v>1196600415</v>
      </c>
      <c r="V417" s="16">
        <f>SUM(C417:U417)</f>
        <v>16476888832.258503</v>
      </c>
      <c r="W417" s="27">
        <f t="shared" si="12"/>
        <v>1</v>
      </c>
      <c r="X417" s="6"/>
      <c r="Y417" s="2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</row>
    <row r="418" spans="1:127" ht="15.75">
      <c r="A418" s="34" t="s">
        <v>2</v>
      </c>
      <c r="B418" s="39"/>
      <c r="C418" s="35" t="s">
        <v>3</v>
      </c>
      <c r="D418" s="36">
        <f>(D417-C417)/C417</f>
        <v>-7.0557360911518213E-3</v>
      </c>
      <c r="E418" s="36">
        <f t="shared" ref="E418:L418" si="17">(E417-D417)/D417</f>
        <v>3.1842067450859338E-2</v>
      </c>
      <c r="F418" s="36">
        <f t="shared" si="17"/>
        <v>5.2920536157322125E-2</v>
      </c>
      <c r="G418" s="36">
        <f t="shared" si="17"/>
        <v>3.3368511999549988E-2</v>
      </c>
      <c r="H418" s="36">
        <f t="shared" si="17"/>
        <v>0.10838570492811089</v>
      </c>
      <c r="I418" s="36">
        <f t="shared" si="17"/>
        <v>-1.341235547148034E-2</v>
      </c>
      <c r="J418" s="36">
        <f t="shared" si="17"/>
        <v>3.3713289623660728E-2</v>
      </c>
      <c r="K418" s="36">
        <f t="shared" si="17"/>
        <v>5.8432589862501064E-3</v>
      </c>
      <c r="L418" s="36">
        <f t="shared" si="17"/>
        <v>-2.7144738898085385E-2</v>
      </c>
      <c r="M418" s="36">
        <f t="shared" ref="M418:Q418" si="18">(M417-L417)/L417</f>
        <v>4.8777661713213016E-2</v>
      </c>
      <c r="N418" s="36">
        <f t="shared" si="18"/>
        <v>-3.5682827454502335E-3</v>
      </c>
      <c r="O418" s="49">
        <f t="shared" si="18"/>
        <v>7.3909698669270746E-2</v>
      </c>
      <c r="P418" s="36">
        <f t="shared" si="18"/>
        <v>8.601377612885433E-2</v>
      </c>
      <c r="Q418" s="36">
        <f t="shared" si="18"/>
        <v>-2.8852467455190385E-2</v>
      </c>
      <c r="R418" s="36">
        <f t="shared" ref="R418" si="19">(R417-Q417)/Q417</f>
        <v>0.20041751875000408</v>
      </c>
      <c r="S418" s="36">
        <f t="shared" ref="S418" si="20">(S417-R417)/R417</f>
        <v>-9.7874295953764054E-2</v>
      </c>
      <c r="T418" s="36">
        <f t="shared" ref="T418" si="21">(T417-S417)/S417</f>
        <v>0.27211975896182405</v>
      </c>
      <c r="U418" s="36">
        <f t="shared" ref="U418" si="22">(U417-T417)/T417</f>
        <v>-7.703409338815842E-2</v>
      </c>
      <c r="V418" s="36"/>
      <c r="W418" s="37"/>
      <c r="X418" s="6"/>
      <c r="Y418" s="2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</row>
    <row r="419" spans="1:127" ht="16.5" thickBot="1">
      <c r="A419" s="17" t="s">
        <v>536</v>
      </c>
      <c r="B419" s="29"/>
      <c r="C419" s="38">
        <f>COUNTIF(C4:C416,"&gt;0")</f>
        <v>173</v>
      </c>
      <c r="D419" s="38">
        <f t="shared" ref="D419:L419" si="23">COUNTIF(D4:D416,"&gt;0")</f>
        <v>178</v>
      </c>
      <c r="E419" s="38">
        <f t="shared" si="23"/>
        <v>173</v>
      </c>
      <c r="F419" s="38">
        <f t="shared" si="23"/>
        <v>170</v>
      </c>
      <c r="G419" s="38">
        <f t="shared" si="23"/>
        <v>176</v>
      </c>
      <c r="H419" s="38">
        <f t="shared" si="23"/>
        <v>180</v>
      </c>
      <c r="I419" s="38">
        <f t="shared" si="23"/>
        <v>180</v>
      </c>
      <c r="J419" s="38">
        <f t="shared" si="23"/>
        <v>186</v>
      </c>
      <c r="K419" s="38">
        <f t="shared" si="23"/>
        <v>182</v>
      </c>
      <c r="L419" s="38">
        <f t="shared" si="23"/>
        <v>183</v>
      </c>
      <c r="M419" s="38">
        <f t="shared" ref="M419:U419" si="24">COUNTIF(M4:M416,"&gt;0")</f>
        <v>175</v>
      </c>
      <c r="N419" s="38">
        <f t="shared" si="24"/>
        <v>176</v>
      </c>
      <c r="O419" s="50">
        <f t="shared" si="24"/>
        <v>180</v>
      </c>
      <c r="P419" s="38">
        <f t="shared" si="24"/>
        <v>178</v>
      </c>
      <c r="Q419" s="38">
        <f t="shared" si="24"/>
        <v>177</v>
      </c>
      <c r="R419" s="38">
        <f>COUNTIF(R4:R416,"&gt;0")</f>
        <v>174</v>
      </c>
      <c r="S419" s="38">
        <f t="shared" ref="S419:T419" si="25">COUNTIF(S4:S416,"&gt;0")</f>
        <v>181</v>
      </c>
      <c r="T419" s="38">
        <f t="shared" si="25"/>
        <v>188</v>
      </c>
      <c r="U419" s="38">
        <f t="shared" si="24"/>
        <v>188</v>
      </c>
      <c r="V419" s="18"/>
      <c r="W419" s="33"/>
      <c r="X419" s="6"/>
      <c r="Y419" s="2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</row>
    <row r="420" spans="1:127">
      <c r="A420" s="11"/>
      <c r="B420" s="30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4"/>
    </row>
    <row r="421" spans="1:127" ht="15" customHeight="1">
      <c r="A421" s="61" t="s">
        <v>575</v>
      </c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3"/>
    </row>
    <row r="422" spans="1:127">
      <c r="A422" s="11"/>
      <c r="B422" s="30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4"/>
    </row>
    <row r="423" spans="1:127" ht="15.75" customHeight="1" thickBot="1">
      <c r="A423" s="52" t="s">
        <v>0</v>
      </c>
      <c r="B423" s="65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4"/>
    </row>
  </sheetData>
  <mergeCells count="4">
    <mergeCell ref="A1:W1"/>
    <mergeCell ref="A2:W2"/>
    <mergeCell ref="A423:W423"/>
    <mergeCell ref="A421:W421"/>
  </mergeCells>
  <printOptions horizontalCentered="1"/>
  <pageMargins left="0.5" right="0.5" top="0.5" bottom="0.5" header="0.3" footer="0.3"/>
  <pageSetup paperSize="5" scale="49" fitToHeight="0" orientation="landscape" r:id="rId1"/>
  <headerFooter>
    <oddFooter>&amp;LOffice of Economic and Demographic Research&amp;CLast Updated: November 2025&amp;RPage &amp;P of &amp;N</oddFooter>
  </headerFooter>
  <ignoredErrors>
    <ignoredError sqref="C417:L41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L69"/>
  <sheetViews>
    <sheetView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D4" sqref="D4"/>
    </sheetView>
  </sheetViews>
  <sheetFormatPr defaultColWidth="9.77734375" defaultRowHeight="15"/>
  <cols>
    <col min="1" max="1" width="52.77734375" style="3" customWidth="1"/>
    <col min="2" max="3" width="13.77734375" style="3" customWidth="1"/>
    <col min="4" max="14" width="11.77734375" style="4" customWidth="1"/>
    <col min="15" max="15" width="11.77734375" style="48" customWidth="1"/>
    <col min="16" max="22" width="11.77734375" style="4" customWidth="1"/>
    <col min="23" max="23" width="12.77734375" style="4" customWidth="1"/>
    <col min="24" max="24" width="8.77734375" style="4" customWidth="1"/>
    <col min="25" max="25" width="9.77734375" style="3" customWidth="1"/>
    <col min="26" max="26" width="9.77734375" style="3"/>
  </cols>
  <sheetData>
    <row r="1" spans="1:142" ht="23.25">
      <c r="A1" s="55" t="s">
        <v>513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7"/>
      <c r="Y1" s="7"/>
      <c r="Z1"/>
    </row>
    <row r="2" spans="1:142" ht="24" thickBot="1">
      <c r="A2" s="58" t="s">
        <v>573</v>
      </c>
      <c r="B2" s="64"/>
      <c r="C2" s="64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60"/>
      <c r="Y2" s="7"/>
      <c r="Z2"/>
    </row>
    <row r="3" spans="1:142" ht="42" customHeight="1" thickBot="1">
      <c r="A3" s="19" t="s">
        <v>542</v>
      </c>
      <c r="B3" s="40" t="s">
        <v>537</v>
      </c>
      <c r="C3" s="41" t="s">
        <v>538</v>
      </c>
      <c r="D3" s="20" t="s">
        <v>526</v>
      </c>
      <c r="E3" s="21" t="s">
        <v>527</v>
      </c>
      <c r="F3" s="21" t="s">
        <v>528</v>
      </c>
      <c r="G3" s="21" t="s">
        <v>529</v>
      </c>
      <c r="H3" s="21" t="s">
        <v>530</v>
      </c>
      <c r="I3" s="21" t="s">
        <v>531</v>
      </c>
      <c r="J3" s="21" t="s">
        <v>532</v>
      </c>
      <c r="K3" s="21" t="s">
        <v>533</v>
      </c>
      <c r="L3" s="21" t="s">
        <v>534</v>
      </c>
      <c r="M3" s="20" t="s">
        <v>535</v>
      </c>
      <c r="N3" s="20" t="s">
        <v>543</v>
      </c>
      <c r="O3" s="20" t="s">
        <v>550</v>
      </c>
      <c r="P3" s="20" t="s">
        <v>554</v>
      </c>
      <c r="Q3" s="20" t="s">
        <v>556</v>
      </c>
      <c r="R3" s="20" t="s">
        <v>560</v>
      </c>
      <c r="S3" s="20" t="s">
        <v>566</v>
      </c>
      <c r="T3" s="20" t="s">
        <v>568</v>
      </c>
      <c r="U3" s="20" t="s">
        <v>571</v>
      </c>
      <c r="V3" s="20" t="s">
        <v>574</v>
      </c>
      <c r="W3" s="22" t="s">
        <v>570</v>
      </c>
      <c r="X3" s="23" t="s">
        <v>70</v>
      </c>
      <c r="Y3" s="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</row>
    <row r="4" spans="1:142">
      <c r="A4" s="10" t="s">
        <v>569</v>
      </c>
      <c r="B4" s="43" t="s">
        <v>539</v>
      </c>
      <c r="C4" s="42" t="s">
        <v>30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46">
        <v>0</v>
      </c>
      <c r="P4" s="13">
        <v>0</v>
      </c>
      <c r="Q4" s="13">
        <v>0</v>
      </c>
      <c r="R4" s="13">
        <v>0</v>
      </c>
      <c r="S4" s="13">
        <v>0</v>
      </c>
      <c r="T4" s="13">
        <v>31738</v>
      </c>
      <c r="U4" s="13">
        <v>25948</v>
      </c>
      <c r="V4" s="13">
        <v>33860</v>
      </c>
      <c r="W4" s="25">
        <f>SUM(D4:V4)</f>
        <v>91546</v>
      </c>
      <c r="X4" s="26">
        <f>(W4/W$63)</f>
        <v>7.1801597952538991E-5</v>
      </c>
      <c r="Y4" s="9"/>
    </row>
    <row r="5" spans="1:142">
      <c r="A5" s="10" t="s">
        <v>519</v>
      </c>
      <c r="B5" s="43" t="s">
        <v>539</v>
      </c>
      <c r="C5" s="42" t="s">
        <v>53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5487</v>
      </c>
      <c r="M5" s="13">
        <v>0</v>
      </c>
      <c r="N5" s="13">
        <v>0</v>
      </c>
      <c r="O5" s="46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25">
        <f>SUM(D5:V5)</f>
        <v>5487</v>
      </c>
      <c r="X5" s="26">
        <f>(W5/W$63)</f>
        <v>4.3035781789000225E-6</v>
      </c>
      <c r="Y5" s="9"/>
    </row>
    <row r="6" spans="1:142">
      <c r="A6" s="10" t="s">
        <v>572</v>
      </c>
      <c r="B6" s="43" t="s">
        <v>539</v>
      </c>
      <c r="C6" s="42" t="s">
        <v>53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46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42765</v>
      </c>
      <c r="V6" s="13">
        <v>0</v>
      </c>
      <c r="W6" s="25">
        <f t="shared" ref="W6:W7" si="0">SUM(D6:V6)</f>
        <v>42765</v>
      </c>
      <c r="X6" s="26">
        <f t="shared" ref="X6:X7" si="1">(W6/W$63)</f>
        <v>3.3541556555614993E-5</v>
      </c>
      <c r="Y6" s="9"/>
    </row>
    <row r="7" spans="1:142">
      <c r="A7" s="10" t="s">
        <v>521</v>
      </c>
      <c r="B7" s="43" t="s">
        <v>539</v>
      </c>
      <c r="C7" s="42" t="s">
        <v>541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338242</v>
      </c>
      <c r="M7" s="13">
        <v>0</v>
      </c>
      <c r="N7" s="13">
        <v>0</v>
      </c>
      <c r="O7" s="46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25">
        <f t="shared" si="0"/>
        <v>338242</v>
      </c>
      <c r="X7" s="26">
        <f t="shared" si="1"/>
        <v>2.6529084935073834E-4</v>
      </c>
      <c r="Y7" s="9"/>
    </row>
    <row r="8" spans="1:142">
      <c r="A8" s="10" t="s">
        <v>545</v>
      </c>
      <c r="B8" s="43" t="s">
        <v>539</v>
      </c>
      <c r="C8" s="42" t="s">
        <v>42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1000</v>
      </c>
      <c r="O8" s="46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25">
        <f t="shared" ref="W8:W62" si="2">SUM(D8:V8)</f>
        <v>1000</v>
      </c>
      <c r="X8" s="26">
        <f t="shared" ref="X8:X37" si="3">(W8/W$63)</f>
        <v>7.843226132495029E-7</v>
      </c>
      <c r="Y8" s="9"/>
    </row>
    <row r="9" spans="1:142">
      <c r="A9" s="10" t="s">
        <v>561</v>
      </c>
      <c r="B9" s="43" t="s">
        <v>539</v>
      </c>
      <c r="C9" s="42" t="s">
        <v>53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46">
        <v>0</v>
      </c>
      <c r="P9" s="13">
        <v>0</v>
      </c>
      <c r="Q9" s="13">
        <v>0</v>
      </c>
      <c r="R9" s="13">
        <v>67224</v>
      </c>
      <c r="S9" s="13">
        <v>0</v>
      </c>
      <c r="T9" s="13">
        <v>0</v>
      </c>
      <c r="U9" s="13">
        <v>0</v>
      </c>
      <c r="V9" s="13">
        <v>0</v>
      </c>
      <c r="W9" s="25">
        <f t="shared" si="2"/>
        <v>67224</v>
      </c>
      <c r="X9" s="26">
        <f t="shared" si="3"/>
        <v>5.2725303353084583E-5</v>
      </c>
      <c r="Y9" s="9"/>
    </row>
    <row r="10" spans="1:142">
      <c r="A10" s="10" t="s">
        <v>512</v>
      </c>
      <c r="B10" s="43" t="s">
        <v>540</v>
      </c>
      <c r="C10" s="42" t="s">
        <v>52</v>
      </c>
      <c r="D10" s="13">
        <v>2513839</v>
      </c>
      <c r="E10" s="13">
        <v>2091957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46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25">
        <f t="shared" si="2"/>
        <v>4605796</v>
      </c>
      <c r="X10" s="26">
        <f t="shared" si="3"/>
        <v>3.6124299548141075E-3</v>
      </c>
      <c r="Y10" s="9"/>
    </row>
    <row r="11" spans="1:142">
      <c r="A11" s="10" t="s">
        <v>489</v>
      </c>
      <c r="B11" s="43" t="s">
        <v>539</v>
      </c>
      <c r="C11" s="42" t="s">
        <v>23</v>
      </c>
      <c r="D11" s="13">
        <v>295081</v>
      </c>
      <c r="E11" s="13">
        <v>286051</v>
      </c>
      <c r="F11" s="13">
        <v>396102</v>
      </c>
      <c r="G11" s="13">
        <v>310881</v>
      </c>
      <c r="H11" s="13">
        <v>1516028</v>
      </c>
      <c r="I11" s="13">
        <v>585751</v>
      </c>
      <c r="J11" s="13">
        <v>395426</v>
      </c>
      <c r="K11" s="13">
        <v>1147047</v>
      </c>
      <c r="L11" s="13">
        <v>817214</v>
      </c>
      <c r="M11" s="13">
        <v>598176</v>
      </c>
      <c r="N11" s="13">
        <v>718707</v>
      </c>
      <c r="O11" s="46">
        <v>1045172</v>
      </c>
      <c r="P11" s="13">
        <v>1087746</v>
      </c>
      <c r="Q11" s="13">
        <v>553278</v>
      </c>
      <c r="R11" s="13">
        <v>893299</v>
      </c>
      <c r="S11" s="13">
        <v>906559</v>
      </c>
      <c r="T11" s="13">
        <v>678159</v>
      </c>
      <c r="U11" s="13">
        <v>633674</v>
      </c>
      <c r="V11" s="13">
        <v>826527</v>
      </c>
      <c r="W11" s="25">
        <f t="shared" si="2"/>
        <v>13690878</v>
      </c>
      <c r="X11" s="26">
        <f t="shared" si="3"/>
        <v>1.0738065210640128E-2</v>
      </c>
      <c r="Y11" s="9"/>
    </row>
    <row r="12" spans="1:142">
      <c r="A12" s="10" t="s">
        <v>559</v>
      </c>
      <c r="B12" s="43" t="s">
        <v>539</v>
      </c>
      <c r="C12" s="42" t="s">
        <v>53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46">
        <v>0</v>
      </c>
      <c r="P12" s="13">
        <v>0</v>
      </c>
      <c r="Q12" s="13">
        <v>2123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25">
        <f t="shared" si="2"/>
        <v>2123</v>
      </c>
      <c r="X12" s="26">
        <f t="shared" si="3"/>
        <v>1.6651169079286947E-6</v>
      </c>
      <c r="Y12" s="9"/>
    </row>
    <row r="13" spans="1:142">
      <c r="A13" s="10" t="s">
        <v>499</v>
      </c>
      <c r="B13" s="43" t="s">
        <v>539</v>
      </c>
      <c r="C13" s="42" t="s">
        <v>13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1626528</v>
      </c>
      <c r="K13" s="13">
        <v>0</v>
      </c>
      <c r="L13" s="13">
        <v>0</v>
      </c>
      <c r="M13" s="13">
        <v>0</v>
      </c>
      <c r="N13" s="13">
        <v>0</v>
      </c>
      <c r="O13" s="46">
        <v>0</v>
      </c>
      <c r="P13" s="13">
        <v>0</v>
      </c>
      <c r="Q13" s="13">
        <v>0</v>
      </c>
      <c r="R13" s="13">
        <v>0</v>
      </c>
      <c r="S13" s="13">
        <v>7655364</v>
      </c>
      <c r="T13" s="13">
        <v>0</v>
      </c>
      <c r="U13" s="13">
        <v>0</v>
      </c>
      <c r="V13" s="13">
        <v>0</v>
      </c>
      <c r="W13" s="25">
        <f t="shared" si="2"/>
        <v>9281892</v>
      </c>
      <c r="X13" s="26">
        <f t="shared" si="3"/>
        <v>7.2799977893396551E-3</v>
      </c>
      <c r="Y13" s="9"/>
    </row>
    <row r="14" spans="1:142">
      <c r="A14" s="10" t="s">
        <v>483</v>
      </c>
      <c r="B14" s="43" t="s">
        <v>539</v>
      </c>
      <c r="C14" s="42" t="s">
        <v>541</v>
      </c>
      <c r="D14" s="13">
        <v>4260000</v>
      </c>
      <c r="E14" s="13">
        <v>4852000</v>
      </c>
      <c r="F14" s="13">
        <v>5252000</v>
      </c>
      <c r="G14" s="13">
        <v>5494000</v>
      </c>
      <c r="H14" s="13">
        <v>5568000</v>
      </c>
      <c r="I14" s="13">
        <v>5303000</v>
      </c>
      <c r="J14" s="13">
        <v>5498000</v>
      </c>
      <c r="K14" s="13">
        <v>5620000</v>
      </c>
      <c r="L14" s="13">
        <v>5726000</v>
      </c>
      <c r="M14" s="13">
        <v>5708000</v>
      </c>
      <c r="N14" s="13">
        <v>0</v>
      </c>
      <c r="O14" s="46">
        <v>6024090</v>
      </c>
      <c r="P14" s="13">
        <v>6617830</v>
      </c>
      <c r="Q14" s="13">
        <v>7387475</v>
      </c>
      <c r="R14" s="13">
        <v>7512826</v>
      </c>
      <c r="S14" s="13">
        <v>7433067</v>
      </c>
      <c r="T14" s="13">
        <v>7654153</v>
      </c>
      <c r="U14" s="13">
        <v>8356394</v>
      </c>
      <c r="V14" s="13">
        <v>10919448</v>
      </c>
      <c r="W14" s="25">
        <f t="shared" si="2"/>
        <v>115186283</v>
      </c>
      <c r="X14" s="26">
        <f t="shared" si="3"/>
        <v>9.0343206493056799E-2</v>
      </c>
      <c r="Y14" s="9"/>
    </row>
    <row r="15" spans="1:142">
      <c r="A15" s="10" t="s">
        <v>506</v>
      </c>
      <c r="B15" s="43" t="s">
        <v>539</v>
      </c>
      <c r="C15" s="42" t="s">
        <v>14</v>
      </c>
      <c r="D15" s="13">
        <v>89537</v>
      </c>
      <c r="E15" s="13">
        <v>81683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46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25">
        <f t="shared" si="2"/>
        <v>171220</v>
      </c>
      <c r="X15" s="26">
        <f t="shared" si="3"/>
        <v>1.342917178405799E-4</v>
      </c>
      <c r="Y15" s="9"/>
    </row>
    <row r="16" spans="1:142">
      <c r="A16" s="10" t="s">
        <v>508</v>
      </c>
      <c r="B16" s="43" t="s">
        <v>539</v>
      </c>
      <c r="C16" s="42" t="s">
        <v>46</v>
      </c>
      <c r="D16" s="13">
        <v>33776401</v>
      </c>
      <c r="E16" s="13">
        <v>2232313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46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25">
        <f t="shared" si="2"/>
        <v>36008714</v>
      </c>
      <c r="X16" s="26">
        <f t="shared" si="3"/>
        <v>2.8242448664233963E-2</v>
      </c>
      <c r="Y16" s="9"/>
    </row>
    <row r="17" spans="1:25">
      <c r="A17" s="10" t="s">
        <v>488</v>
      </c>
      <c r="B17" s="43" t="s">
        <v>539</v>
      </c>
      <c r="C17" s="42" t="s">
        <v>22</v>
      </c>
      <c r="D17" s="13">
        <v>0</v>
      </c>
      <c r="E17" s="13">
        <v>0</v>
      </c>
      <c r="F17" s="13">
        <v>0</v>
      </c>
      <c r="G17" s="13">
        <v>0</v>
      </c>
      <c r="H17" s="13">
        <v>244</v>
      </c>
      <c r="I17" s="13">
        <v>0</v>
      </c>
      <c r="J17" s="13">
        <v>420</v>
      </c>
      <c r="K17" s="13">
        <v>355</v>
      </c>
      <c r="L17" s="13">
        <v>0</v>
      </c>
      <c r="M17" s="13">
        <v>0</v>
      </c>
      <c r="N17" s="13">
        <v>0</v>
      </c>
      <c r="O17" s="46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25">
        <f t="shared" si="2"/>
        <v>1019</v>
      </c>
      <c r="X17" s="26">
        <f t="shared" si="3"/>
        <v>7.9922474290124345E-7</v>
      </c>
      <c r="Y17" s="9"/>
    </row>
    <row r="18" spans="1:25">
      <c r="A18" s="10" t="s">
        <v>520</v>
      </c>
      <c r="B18" s="43" t="s">
        <v>539</v>
      </c>
      <c r="C18" s="42" t="s">
        <v>42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647325</v>
      </c>
      <c r="M18" s="13">
        <v>0</v>
      </c>
      <c r="N18" s="13">
        <v>0</v>
      </c>
      <c r="O18" s="46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25">
        <f t="shared" si="2"/>
        <v>647325</v>
      </c>
      <c r="X18" s="26">
        <f t="shared" si="3"/>
        <v>5.0771163562173449E-4</v>
      </c>
      <c r="Y18" s="9"/>
    </row>
    <row r="19" spans="1:25">
      <c r="A19" s="10" t="s">
        <v>503</v>
      </c>
      <c r="B19" s="43" t="s">
        <v>540</v>
      </c>
      <c r="C19" s="42" t="s">
        <v>55</v>
      </c>
      <c r="D19" s="13">
        <v>78513</v>
      </c>
      <c r="E19" s="13">
        <v>76042</v>
      </c>
      <c r="F19" s="13">
        <v>82175</v>
      </c>
      <c r="G19" s="13">
        <v>83330</v>
      </c>
      <c r="H19" s="13">
        <v>72576</v>
      </c>
      <c r="I19" s="13">
        <v>52572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46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25">
        <f t="shared" si="2"/>
        <v>445208</v>
      </c>
      <c r="X19" s="26">
        <f t="shared" si="3"/>
        <v>3.4918670199958468E-4</v>
      </c>
      <c r="Y19" s="9"/>
    </row>
    <row r="20" spans="1:25">
      <c r="A20" s="10" t="s">
        <v>510</v>
      </c>
      <c r="B20" s="43" t="s">
        <v>540</v>
      </c>
      <c r="C20" s="42" t="s">
        <v>50</v>
      </c>
      <c r="D20" s="13">
        <v>408067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46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25">
        <f t="shared" si="2"/>
        <v>408067</v>
      </c>
      <c r="X20" s="26">
        <f t="shared" si="3"/>
        <v>3.2005617582088491E-4</v>
      </c>
      <c r="Y20" s="9"/>
    </row>
    <row r="21" spans="1:25">
      <c r="A21" s="10" t="s">
        <v>515</v>
      </c>
      <c r="B21" s="43" t="s">
        <v>539</v>
      </c>
      <c r="C21" s="42" t="s">
        <v>52</v>
      </c>
      <c r="D21" s="13">
        <v>0</v>
      </c>
      <c r="E21" s="13">
        <v>0</v>
      </c>
      <c r="F21" s="13">
        <v>12110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46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25">
        <f t="shared" si="2"/>
        <v>12110</v>
      </c>
      <c r="X21" s="26">
        <f t="shared" si="3"/>
        <v>9.4981468464514801E-6</v>
      </c>
      <c r="Y21" s="9"/>
    </row>
    <row r="22" spans="1:25">
      <c r="A22" s="10" t="s">
        <v>496</v>
      </c>
      <c r="B22" s="43" t="s">
        <v>539</v>
      </c>
      <c r="C22" s="42" t="s">
        <v>46</v>
      </c>
      <c r="D22" s="13">
        <v>0</v>
      </c>
      <c r="E22" s="13">
        <v>156405</v>
      </c>
      <c r="F22" s="13">
        <v>381279</v>
      </c>
      <c r="G22" s="13">
        <v>467754</v>
      </c>
      <c r="H22" s="13">
        <v>707200</v>
      </c>
      <c r="I22" s="13">
        <v>732969</v>
      </c>
      <c r="J22" s="13">
        <v>5770399</v>
      </c>
      <c r="K22" s="13">
        <v>7457891</v>
      </c>
      <c r="L22" s="13">
        <v>6793485</v>
      </c>
      <c r="M22" s="13">
        <v>7096011</v>
      </c>
      <c r="N22" s="13">
        <v>7543055</v>
      </c>
      <c r="O22" s="46">
        <v>7719105</v>
      </c>
      <c r="P22" s="13">
        <v>8796085</v>
      </c>
      <c r="Q22" s="13">
        <v>8827113</v>
      </c>
      <c r="R22" s="13">
        <v>9224817</v>
      </c>
      <c r="S22" s="13">
        <v>9472010</v>
      </c>
      <c r="T22" s="13">
        <v>9662081</v>
      </c>
      <c r="U22" s="13">
        <v>10529529</v>
      </c>
      <c r="V22" s="13">
        <v>11904631</v>
      </c>
      <c r="W22" s="25">
        <f t="shared" si="2"/>
        <v>113241819</v>
      </c>
      <c r="X22" s="26">
        <f t="shared" si="3"/>
        <v>8.8818119407207213E-2</v>
      </c>
      <c r="Y22" s="9"/>
    </row>
    <row r="23" spans="1:25">
      <c r="A23" s="10" t="s">
        <v>501</v>
      </c>
      <c r="B23" s="43" t="s">
        <v>539</v>
      </c>
      <c r="C23" s="42" t="s">
        <v>53</v>
      </c>
      <c r="D23" s="13">
        <v>0</v>
      </c>
      <c r="E23" s="13">
        <v>0</v>
      </c>
      <c r="F23" s="13">
        <v>0</v>
      </c>
      <c r="G23" s="13">
        <v>1344</v>
      </c>
      <c r="H23" s="13">
        <v>4485</v>
      </c>
      <c r="I23" s="13">
        <v>0</v>
      </c>
      <c r="J23" s="13">
        <v>766</v>
      </c>
      <c r="K23" s="13">
        <v>0</v>
      </c>
      <c r="L23" s="13">
        <v>0</v>
      </c>
      <c r="M23" s="13">
        <v>0</v>
      </c>
      <c r="N23" s="13">
        <v>0</v>
      </c>
      <c r="O23" s="46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25">
        <f t="shared" si="2"/>
        <v>6595</v>
      </c>
      <c r="X23" s="26">
        <f t="shared" si="3"/>
        <v>5.1726076343804717E-6</v>
      </c>
      <c r="Y23" s="9"/>
    </row>
    <row r="24" spans="1:25">
      <c r="A24" s="10" t="s">
        <v>495</v>
      </c>
      <c r="B24" s="43" t="s">
        <v>539</v>
      </c>
      <c r="C24" s="42" t="s">
        <v>6</v>
      </c>
      <c r="D24" s="13">
        <v>67541</v>
      </c>
      <c r="E24" s="13">
        <v>139920</v>
      </c>
      <c r="F24" s="13">
        <v>0</v>
      </c>
      <c r="G24" s="13">
        <v>0</v>
      </c>
      <c r="H24" s="13">
        <v>0</v>
      </c>
      <c r="I24" s="13">
        <v>284847</v>
      </c>
      <c r="J24" s="13">
        <v>0</v>
      </c>
      <c r="K24" s="13">
        <v>342473</v>
      </c>
      <c r="L24" s="13">
        <v>440766</v>
      </c>
      <c r="M24" s="13">
        <v>426713</v>
      </c>
      <c r="N24" s="13">
        <v>498328</v>
      </c>
      <c r="O24" s="46">
        <v>512025</v>
      </c>
      <c r="P24" s="13">
        <v>349602</v>
      </c>
      <c r="Q24" s="13">
        <v>34186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25">
        <f t="shared" si="2"/>
        <v>3096401</v>
      </c>
      <c r="X24" s="26">
        <f t="shared" si="3"/>
        <v>2.4285773239883742E-3</v>
      </c>
      <c r="Y24" s="9"/>
    </row>
    <row r="25" spans="1:25">
      <c r="A25" s="10" t="s">
        <v>502</v>
      </c>
      <c r="B25" s="43" t="s">
        <v>539</v>
      </c>
      <c r="C25" s="42" t="s">
        <v>30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6208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46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25">
        <f t="shared" si="2"/>
        <v>6208</v>
      </c>
      <c r="X25" s="26">
        <f t="shared" si="3"/>
        <v>4.8690747830529144E-6</v>
      </c>
      <c r="Y25" s="9"/>
    </row>
    <row r="26" spans="1:25">
      <c r="A26" s="10" t="s">
        <v>490</v>
      </c>
      <c r="B26" s="43" t="s">
        <v>539</v>
      </c>
      <c r="C26" s="42" t="s">
        <v>39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3379</v>
      </c>
      <c r="K26" s="13">
        <v>5704</v>
      </c>
      <c r="L26" s="13">
        <v>0</v>
      </c>
      <c r="M26" s="13">
        <v>0</v>
      </c>
      <c r="N26" s="13">
        <v>0</v>
      </c>
      <c r="O26" s="46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25">
        <f t="shared" si="2"/>
        <v>9083</v>
      </c>
      <c r="X26" s="26">
        <f t="shared" si="3"/>
        <v>7.1240022961452354E-6</v>
      </c>
      <c r="Y26" s="9"/>
    </row>
    <row r="27" spans="1:25">
      <c r="A27" s="10" t="s">
        <v>546</v>
      </c>
      <c r="B27" s="43" t="s">
        <v>539</v>
      </c>
      <c r="C27" s="42" t="s">
        <v>53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17640</v>
      </c>
      <c r="O27" s="46">
        <v>3705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25">
        <f t="shared" si="2"/>
        <v>21345</v>
      </c>
      <c r="X27" s="26">
        <f t="shared" si="3"/>
        <v>1.674136617981064E-5</v>
      </c>
      <c r="Y27" s="9"/>
    </row>
    <row r="28" spans="1:25">
      <c r="A28" s="10" t="s">
        <v>484</v>
      </c>
      <c r="B28" s="43" t="s">
        <v>539</v>
      </c>
      <c r="C28" s="42" t="s">
        <v>541</v>
      </c>
      <c r="D28" s="13">
        <v>11805093</v>
      </c>
      <c r="E28" s="13">
        <v>12564121</v>
      </c>
      <c r="F28" s="13">
        <v>12645745</v>
      </c>
      <c r="G28" s="13">
        <v>14360642</v>
      </c>
      <c r="H28" s="13">
        <v>15146735</v>
      </c>
      <c r="I28" s="13">
        <v>16982765</v>
      </c>
      <c r="J28" s="13">
        <v>17444457</v>
      </c>
      <c r="K28" s="13">
        <v>17373351</v>
      </c>
      <c r="L28" s="13">
        <v>18223172</v>
      </c>
      <c r="M28" s="13">
        <v>18690070</v>
      </c>
      <c r="N28" s="13">
        <v>19752504</v>
      </c>
      <c r="O28" s="46">
        <v>19635068</v>
      </c>
      <c r="P28" s="13">
        <v>20094222</v>
      </c>
      <c r="Q28" s="13">
        <v>20192011</v>
      </c>
      <c r="R28" s="13">
        <v>20567519</v>
      </c>
      <c r="S28" s="13">
        <v>21306875</v>
      </c>
      <c r="T28" s="13">
        <v>21963432</v>
      </c>
      <c r="U28" s="13">
        <v>23095413</v>
      </c>
      <c r="V28" s="13">
        <v>24599114</v>
      </c>
      <c r="W28" s="25">
        <f t="shared" si="2"/>
        <v>346442309</v>
      </c>
      <c r="X28" s="26">
        <f t="shared" si="3"/>
        <v>0.27172253713507177</v>
      </c>
      <c r="Y28" s="9"/>
    </row>
    <row r="29" spans="1:25">
      <c r="A29" s="10" t="s">
        <v>500</v>
      </c>
      <c r="B29" s="43" t="s">
        <v>540</v>
      </c>
      <c r="C29" s="42" t="s">
        <v>33</v>
      </c>
      <c r="D29" s="13">
        <v>0</v>
      </c>
      <c r="E29" s="13">
        <v>0</v>
      </c>
      <c r="F29" s="13">
        <v>0</v>
      </c>
      <c r="G29" s="13">
        <v>667</v>
      </c>
      <c r="H29" s="13">
        <v>594</v>
      </c>
      <c r="I29" s="13">
        <v>596</v>
      </c>
      <c r="J29" s="13">
        <v>1202</v>
      </c>
      <c r="K29" s="13">
        <v>0</v>
      </c>
      <c r="L29" s="13">
        <v>0</v>
      </c>
      <c r="M29" s="13">
        <v>0</v>
      </c>
      <c r="N29" s="13">
        <v>0</v>
      </c>
      <c r="O29" s="46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25">
        <f t="shared" si="2"/>
        <v>3059</v>
      </c>
      <c r="X29" s="26">
        <f t="shared" si="3"/>
        <v>2.3992428739302296E-6</v>
      </c>
      <c r="Y29" s="9"/>
    </row>
    <row r="30" spans="1:25">
      <c r="A30" s="10" t="s">
        <v>567</v>
      </c>
      <c r="B30" s="43" t="s">
        <v>539</v>
      </c>
      <c r="C30" s="42" t="s">
        <v>53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46">
        <v>0</v>
      </c>
      <c r="P30" s="13">
        <v>0</v>
      </c>
      <c r="Q30" s="13">
        <v>0</v>
      </c>
      <c r="R30" s="13">
        <v>0</v>
      </c>
      <c r="S30" s="13">
        <v>6246</v>
      </c>
      <c r="T30" s="13">
        <v>0</v>
      </c>
      <c r="U30" s="13">
        <v>0</v>
      </c>
      <c r="V30" s="13">
        <v>0</v>
      </c>
      <c r="W30" s="25">
        <f t="shared" si="2"/>
        <v>6246</v>
      </c>
      <c r="X30" s="26">
        <f t="shared" si="3"/>
        <v>4.8988790423563957E-6</v>
      </c>
      <c r="Y30" s="9"/>
    </row>
    <row r="31" spans="1:25">
      <c r="A31" s="10" t="s">
        <v>518</v>
      </c>
      <c r="B31" s="43" t="s">
        <v>539</v>
      </c>
      <c r="C31" s="42" t="s">
        <v>53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3886</v>
      </c>
      <c r="M31" s="13">
        <v>11466</v>
      </c>
      <c r="N31" s="13">
        <v>14499</v>
      </c>
      <c r="O31" s="46">
        <v>0</v>
      </c>
      <c r="P31" s="13">
        <v>0</v>
      </c>
      <c r="Q31" s="13">
        <v>19466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25">
        <f t="shared" si="2"/>
        <v>49317</v>
      </c>
      <c r="X31" s="26">
        <f t="shared" si="3"/>
        <v>3.8680438317625734E-5</v>
      </c>
      <c r="Y31" s="9"/>
    </row>
    <row r="32" spans="1:25">
      <c r="A32" s="10" t="s">
        <v>516</v>
      </c>
      <c r="B32" s="43" t="s">
        <v>540</v>
      </c>
      <c r="C32" s="42" t="s">
        <v>8</v>
      </c>
      <c r="D32" s="13">
        <v>0</v>
      </c>
      <c r="E32" s="13">
        <v>0</v>
      </c>
      <c r="F32" s="13">
        <v>29336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46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25">
        <f t="shared" si="2"/>
        <v>29336</v>
      </c>
      <c r="X32" s="26">
        <f t="shared" si="3"/>
        <v>2.3008888182287419E-5</v>
      </c>
      <c r="Y32" s="9"/>
    </row>
    <row r="33" spans="1:25">
      <c r="A33" s="10" t="s">
        <v>525</v>
      </c>
      <c r="B33" s="43" t="s">
        <v>539</v>
      </c>
      <c r="C33" s="42" t="s">
        <v>541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5763</v>
      </c>
      <c r="N33" s="13">
        <v>8258</v>
      </c>
      <c r="O33" s="46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25">
        <f t="shared" si="2"/>
        <v>14021</v>
      </c>
      <c r="X33" s="26">
        <f t="shared" si="3"/>
        <v>1.099698736037128E-5</v>
      </c>
      <c r="Y33" s="9"/>
    </row>
    <row r="34" spans="1:25">
      <c r="A34" s="10" t="s">
        <v>517</v>
      </c>
      <c r="B34" s="43" t="s">
        <v>539</v>
      </c>
      <c r="C34" s="42" t="s">
        <v>541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61788</v>
      </c>
      <c r="M34" s="13">
        <v>0</v>
      </c>
      <c r="N34" s="13">
        <v>0</v>
      </c>
      <c r="O34" s="46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25">
        <f t="shared" si="2"/>
        <v>61788</v>
      </c>
      <c r="X34" s="26">
        <f t="shared" si="3"/>
        <v>4.8461725627460288E-5</v>
      </c>
      <c r="Y34" s="9"/>
    </row>
    <row r="35" spans="1:25">
      <c r="A35" s="10" t="s">
        <v>491</v>
      </c>
      <c r="B35" s="43" t="s">
        <v>539</v>
      </c>
      <c r="C35" s="42" t="s">
        <v>49</v>
      </c>
      <c r="D35" s="13">
        <v>1569240</v>
      </c>
      <c r="E35" s="13">
        <v>1733721</v>
      </c>
      <c r="F35" s="13">
        <v>631339</v>
      </c>
      <c r="G35" s="13">
        <v>836242</v>
      </c>
      <c r="H35" s="13">
        <v>885721</v>
      </c>
      <c r="I35" s="13">
        <v>1255060</v>
      </c>
      <c r="J35" s="13">
        <v>843233</v>
      </c>
      <c r="K35" s="13">
        <v>1633135</v>
      </c>
      <c r="L35" s="13">
        <v>1640265</v>
      </c>
      <c r="M35" s="13">
        <v>1720126</v>
      </c>
      <c r="N35" s="13">
        <v>932274</v>
      </c>
      <c r="O35" s="46">
        <v>889912</v>
      </c>
      <c r="P35" s="13">
        <v>855684</v>
      </c>
      <c r="Q35" s="13">
        <v>931890</v>
      </c>
      <c r="R35" s="13">
        <v>830945</v>
      </c>
      <c r="S35" s="13">
        <v>1007380</v>
      </c>
      <c r="T35" s="13">
        <v>895605</v>
      </c>
      <c r="U35" s="13">
        <v>1162261</v>
      </c>
      <c r="V35" s="13">
        <v>1265071</v>
      </c>
      <c r="W35" s="25">
        <f t="shared" si="2"/>
        <v>21519104</v>
      </c>
      <c r="X35" s="26">
        <f t="shared" si="3"/>
        <v>1.6877919884067831E-2</v>
      </c>
      <c r="Y35" s="9"/>
    </row>
    <row r="36" spans="1:25">
      <c r="A36" s="10" t="s">
        <v>509</v>
      </c>
      <c r="B36" s="43" t="s">
        <v>540</v>
      </c>
      <c r="C36" s="42" t="s">
        <v>59</v>
      </c>
      <c r="D36" s="13">
        <v>2761433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46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25">
        <f t="shared" si="2"/>
        <v>2761433</v>
      </c>
      <c r="X36" s="26">
        <f t="shared" si="3"/>
        <v>2.1658543468734146E-3</v>
      </c>
      <c r="Y36" s="9"/>
    </row>
    <row r="37" spans="1:25">
      <c r="A37" s="10" t="s">
        <v>507</v>
      </c>
      <c r="B37" s="43" t="s">
        <v>539</v>
      </c>
      <c r="C37" s="42" t="s">
        <v>30</v>
      </c>
      <c r="D37" s="13">
        <v>100118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46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25">
        <f t="shared" si="2"/>
        <v>100118</v>
      </c>
      <c r="X37" s="26">
        <f t="shared" si="3"/>
        <v>7.8524811393313739E-5</v>
      </c>
      <c r="Y37" s="9"/>
    </row>
    <row r="38" spans="1:25">
      <c r="A38" s="10" t="s">
        <v>511</v>
      </c>
      <c r="B38" s="43" t="s">
        <v>539</v>
      </c>
      <c r="C38" s="42" t="s">
        <v>30</v>
      </c>
      <c r="D38" s="13">
        <v>1602773</v>
      </c>
      <c r="E38" s="13">
        <v>1573888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46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25">
        <f t="shared" si="2"/>
        <v>3176661</v>
      </c>
      <c r="X38" s="26">
        <f t="shared" ref="X38:X63" si="4">(W38/W$63)</f>
        <v>2.4915270569277792E-3</v>
      </c>
      <c r="Y38" s="9"/>
    </row>
    <row r="39" spans="1:25">
      <c r="A39" s="10" t="s">
        <v>552</v>
      </c>
      <c r="B39" s="43" t="s">
        <v>539</v>
      </c>
      <c r="C39" s="42" t="s">
        <v>53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46">
        <v>135771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25">
        <f t="shared" si="2"/>
        <v>135771</v>
      </c>
      <c r="X39" s="26">
        <f t="shared" si="4"/>
        <v>1.0648826552349826E-4</v>
      </c>
      <c r="Y39" s="9"/>
    </row>
    <row r="40" spans="1:25">
      <c r="A40" s="10" t="s">
        <v>562</v>
      </c>
      <c r="B40" s="43" t="s">
        <v>539</v>
      </c>
      <c r="C40" s="42" t="s">
        <v>53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46">
        <v>0</v>
      </c>
      <c r="P40" s="13">
        <v>0</v>
      </c>
      <c r="Q40" s="13">
        <v>0</v>
      </c>
      <c r="R40" s="13">
        <v>42050</v>
      </c>
      <c r="S40" s="13">
        <v>0</v>
      </c>
      <c r="T40" s="13">
        <v>0</v>
      </c>
      <c r="U40" s="13">
        <v>27693</v>
      </c>
      <c r="V40" s="13">
        <v>0</v>
      </c>
      <c r="W40" s="25">
        <f t="shared" si="2"/>
        <v>69743</v>
      </c>
      <c r="X40" s="26">
        <f t="shared" si="4"/>
        <v>5.4701012015860085E-5</v>
      </c>
      <c r="Y40" s="9"/>
    </row>
    <row r="41" spans="1:25">
      <c r="A41" s="10" t="s">
        <v>485</v>
      </c>
      <c r="B41" s="43" t="s">
        <v>539</v>
      </c>
      <c r="C41" s="42" t="s">
        <v>541</v>
      </c>
      <c r="D41" s="13">
        <v>19837728</v>
      </c>
      <c r="E41" s="13">
        <v>20906759</v>
      </c>
      <c r="F41" s="13">
        <v>21287878</v>
      </c>
      <c r="G41" s="13">
        <v>24375223</v>
      </c>
      <c r="H41" s="13">
        <v>20137237</v>
      </c>
      <c r="I41" s="13">
        <v>20566585</v>
      </c>
      <c r="J41" s="13">
        <v>19752480</v>
      </c>
      <c r="K41" s="13">
        <v>18789072</v>
      </c>
      <c r="L41" s="13">
        <v>17855025</v>
      </c>
      <c r="M41" s="13">
        <v>17847366</v>
      </c>
      <c r="N41" s="13">
        <v>15610110</v>
      </c>
      <c r="O41" s="46">
        <v>17016138</v>
      </c>
      <c r="P41" s="13">
        <v>16680268</v>
      </c>
      <c r="Q41" s="13">
        <v>16675191</v>
      </c>
      <c r="R41" s="13">
        <v>16686951</v>
      </c>
      <c r="S41" s="13">
        <v>14736473</v>
      </c>
      <c r="T41" s="13">
        <v>14857195</v>
      </c>
      <c r="U41" s="13">
        <v>17140864</v>
      </c>
      <c r="V41" s="13">
        <v>18069662</v>
      </c>
      <c r="W41" s="25">
        <f t="shared" si="2"/>
        <v>348828205</v>
      </c>
      <c r="X41" s="26">
        <f t="shared" si="4"/>
        <v>0.27359384932073333</v>
      </c>
      <c r="Y41" s="9"/>
    </row>
    <row r="42" spans="1:25">
      <c r="A42" s="10" t="s">
        <v>523</v>
      </c>
      <c r="B42" s="43" t="s">
        <v>539</v>
      </c>
      <c r="C42" s="42" t="s">
        <v>30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20415</v>
      </c>
      <c r="N42" s="13">
        <v>15449</v>
      </c>
      <c r="O42" s="46">
        <v>7111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25">
        <f t="shared" si="2"/>
        <v>42975</v>
      </c>
      <c r="X42" s="26">
        <f t="shared" si="4"/>
        <v>3.3706264304397391E-5</v>
      </c>
      <c r="Y42" s="9"/>
    </row>
    <row r="43" spans="1:25">
      <c r="A43" s="10" t="s">
        <v>504</v>
      </c>
      <c r="B43" s="43" t="s">
        <v>540</v>
      </c>
      <c r="C43" s="42" t="s">
        <v>29</v>
      </c>
      <c r="D43" s="13">
        <v>65143</v>
      </c>
      <c r="E43" s="13">
        <v>78970</v>
      </c>
      <c r="F43" s="13">
        <v>64610</v>
      </c>
      <c r="G43" s="13">
        <v>63464</v>
      </c>
      <c r="H43" s="13">
        <v>9063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46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25">
        <f t="shared" si="2"/>
        <v>281250</v>
      </c>
      <c r="X43" s="26">
        <f t="shared" si="4"/>
        <v>2.2059073497642269E-4</v>
      </c>
      <c r="Y43" s="9"/>
    </row>
    <row r="44" spans="1:25">
      <c r="A44" s="10" t="s">
        <v>522</v>
      </c>
      <c r="B44" s="43" t="s">
        <v>539</v>
      </c>
      <c r="C44" s="42" t="s">
        <v>52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113152</v>
      </c>
      <c r="N44" s="13">
        <v>94159</v>
      </c>
      <c r="O44" s="46">
        <v>0</v>
      </c>
      <c r="P44" s="13">
        <v>90035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25">
        <f t="shared" si="2"/>
        <v>297346</v>
      </c>
      <c r="X44" s="26">
        <f t="shared" si="4"/>
        <v>2.332151917592867E-4</v>
      </c>
      <c r="Y44" s="9"/>
    </row>
    <row r="45" spans="1:25">
      <c r="A45" s="10" t="s">
        <v>547</v>
      </c>
      <c r="B45" s="43" t="s">
        <v>539</v>
      </c>
      <c r="C45" s="42" t="s">
        <v>53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16890</v>
      </c>
      <c r="O45" s="46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25">
        <f t="shared" si="2"/>
        <v>16890</v>
      </c>
      <c r="X45" s="26">
        <f t="shared" si="4"/>
        <v>1.3247208937784104E-5</v>
      </c>
      <c r="Y45" s="9"/>
    </row>
    <row r="46" spans="1:25">
      <c r="A46" s="10" t="s">
        <v>492</v>
      </c>
      <c r="B46" s="43" t="s">
        <v>539</v>
      </c>
      <c r="C46" s="42" t="s">
        <v>52</v>
      </c>
      <c r="D46" s="13">
        <v>6020823</v>
      </c>
      <c r="E46" s="13">
        <v>14316723</v>
      </c>
      <c r="F46" s="13">
        <v>13204014</v>
      </c>
      <c r="G46" s="13">
        <v>24169818</v>
      </c>
      <c r="H46" s="13">
        <v>14284540</v>
      </c>
      <c r="I46" s="13">
        <v>8322132</v>
      </c>
      <c r="J46" s="13">
        <v>8542844</v>
      </c>
      <c r="K46" s="13">
        <v>8029350</v>
      </c>
      <c r="L46" s="13">
        <v>8028819</v>
      </c>
      <c r="M46" s="13">
        <v>9594602</v>
      </c>
      <c r="N46" s="13">
        <v>7292080</v>
      </c>
      <c r="O46" s="46">
        <v>7766967</v>
      </c>
      <c r="P46" s="13">
        <v>8869535</v>
      </c>
      <c r="Q46" s="13">
        <v>9181583</v>
      </c>
      <c r="R46" s="13">
        <v>13615358</v>
      </c>
      <c r="S46" s="13">
        <v>18190223</v>
      </c>
      <c r="T46" s="13">
        <v>9203582</v>
      </c>
      <c r="U46" s="13">
        <v>0</v>
      </c>
      <c r="V46" s="13">
        <v>10475211</v>
      </c>
      <c r="W46" s="25">
        <f t="shared" si="2"/>
        <v>199108204</v>
      </c>
      <c r="X46" s="26">
        <f t="shared" si="4"/>
        <v>0.15616506688069512</v>
      </c>
      <c r="Y46" s="9"/>
    </row>
    <row r="47" spans="1:25">
      <c r="A47" s="10" t="s">
        <v>486</v>
      </c>
      <c r="B47" s="43" t="s">
        <v>539</v>
      </c>
      <c r="C47" s="42" t="s">
        <v>541</v>
      </c>
      <c r="D47" s="13">
        <v>1238978</v>
      </c>
      <c r="E47" s="13">
        <v>1327092</v>
      </c>
      <c r="F47" s="13">
        <v>1794739</v>
      </c>
      <c r="G47" s="13">
        <v>1717093</v>
      </c>
      <c r="H47" s="13">
        <v>1810293</v>
      </c>
      <c r="I47" s="13">
        <v>1778140</v>
      </c>
      <c r="J47" s="13">
        <v>1827946</v>
      </c>
      <c r="K47" s="13">
        <v>1692547</v>
      </c>
      <c r="L47" s="13">
        <v>1880932</v>
      </c>
      <c r="M47" s="13">
        <v>1876784</v>
      </c>
      <c r="N47" s="13">
        <v>1925820</v>
      </c>
      <c r="O47" s="46">
        <v>2251482</v>
      </c>
      <c r="P47" s="13">
        <v>1856992</v>
      </c>
      <c r="Q47" s="13">
        <v>2035339</v>
      </c>
      <c r="R47" s="13">
        <v>2386574</v>
      </c>
      <c r="S47" s="13">
        <v>2595267</v>
      </c>
      <c r="T47" s="13">
        <v>2270903</v>
      </c>
      <c r="U47" s="13">
        <v>2406353</v>
      </c>
      <c r="V47" s="13">
        <v>2733327</v>
      </c>
      <c r="W47" s="25">
        <f t="shared" si="2"/>
        <v>37406601</v>
      </c>
      <c r="X47" s="26">
        <f t="shared" si="4"/>
        <v>2.9338843049101469E-2</v>
      </c>
      <c r="Y47" s="9"/>
    </row>
    <row r="48" spans="1:25">
      <c r="A48" s="10" t="s">
        <v>497</v>
      </c>
      <c r="B48" s="43" t="s">
        <v>539</v>
      </c>
      <c r="C48" s="42" t="s">
        <v>28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104698</v>
      </c>
      <c r="L48" s="13">
        <v>0</v>
      </c>
      <c r="M48" s="13">
        <v>0</v>
      </c>
      <c r="N48" s="13">
        <v>0</v>
      </c>
      <c r="O48" s="46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25">
        <f t="shared" si="2"/>
        <v>104698</v>
      </c>
      <c r="X48" s="26">
        <f t="shared" si="4"/>
        <v>8.2117008961996455E-5</v>
      </c>
      <c r="Y48" s="9"/>
    </row>
    <row r="49" spans="1:128">
      <c r="A49" s="10" t="s">
        <v>551</v>
      </c>
      <c r="B49" s="43" t="s">
        <v>539</v>
      </c>
      <c r="C49" s="42" t="s">
        <v>29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120679</v>
      </c>
      <c r="O49" s="46">
        <v>193421</v>
      </c>
      <c r="P49" s="13">
        <v>145673</v>
      </c>
      <c r="Q49" s="13">
        <v>142931</v>
      </c>
      <c r="R49" s="13">
        <v>151521</v>
      </c>
      <c r="S49" s="13">
        <v>347311</v>
      </c>
      <c r="T49" s="13">
        <v>356436</v>
      </c>
      <c r="U49" s="13">
        <v>338854</v>
      </c>
      <c r="V49" s="13">
        <v>408980</v>
      </c>
      <c r="W49" s="25">
        <f t="shared" si="2"/>
        <v>2205806</v>
      </c>
      <c r="X49" s="26">
        <f t="shared" si="4"/>
        <v>1.730063526241433E-3</v>
      </c>
      <c r="Y49" s="9"/>
    </row>
    <row r="50" spans="1:128">
      <c r="A50" s="10" t="s">
        <v>548</v>
      </c>
      <c r="B50" s="43" t="s">
        <v>539</v>
      </c>
      <c r="C50" s="42" t="s">
        <v>53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17375</v>
      </c>
      <c r="O50" s="46">
        <v>26952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25">
        <f t="shared" si="2"/>
        <v>44327</v>
      </c>
      <c r="X50" s="26">
        <f t="shared" si="4"/>
        <v>3.4766668477510717E-5</v>
      </c>
      <c r="Y50" s="9"/>
    </row>
    <row r="51" spans="1:128">
      <c r="A51" s="10" t="s">
        <v>493</v>
      </c>
      <c r="B51" s="43" t="s">
        <v>539</v>
      </c>
      <c r="C51" s="42" t="s">
        <v>63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352</v>
      </c>
      <c r="K51" s="13">
        <v>384</v>
      </c>
      <c r="L51" s="13">
        <v>0</v>
      </c>
      <c r="M51" s="13">
        <v>0</v>
      </c>
      <c r="N51" s="13">
        <v>0</v>
      </c>
      <c r="O51" s="46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25">
        <f t="shared" si="2"/>
        <v>736</v>
      </c>
      <c r="X51" s="26">
        <f t="shared" si="4"/>
        <v>5.7726144335163415E-7</v>
      </c>
      <c r="Y51" s="9"/>
    </row>
    <row r="52" spans="1:128">
      <c r="A52" s="10" t="s">
        <v>494</v>
      </c>
      <c r="B52" s="43" t="s">
        <v>540</v>
      </c>
      <c r="C52" s="42" t="s">
        <v>17</v>
      </c>
      <c r="D52" s="13">
        <v>0</v>
      </c>
      <c r="E52" s="13">
        <v>0</v>
      </c>
      <c r="F52" s="13">
        <v>0</v>
      </c>
      <c r="G52" s="13">
        <v>303215</v>
      </c>
      <c r="H52" s="13">
        <v>289471</v>
      </c>
      <c r="I52" s="13">
        <v>350507</v>
      </c>
      <c r="J52" s="13">
        <v>95438</v>
      </c>
      <c r="K52" s="13">
        <v>256696</v>
      </c>
      <c r="L52" s="13">
        <v>178414</v>
      </c>
      <c r="M52" s="13">
        <v>213977</v>
      </c>
      <c r="N52" s="13">
        <v>248470</v>
      </c>
      <c r="O52" s="46">
        <v>348446</v>
      </c>
      <c r="P52" s="13">
        <v>357383</v>
      </c>
      <c r="Q52" s="13">
        <v>0</v>
      </c>
      <c r="R52" s="13">
        <v>579209</v>
      </c>
      <c r="S52" s="13">
        <v>474144</v>
      </c>
      <c r="T52" s="13">
        <v>521649</v>
      </c>
      <c r="U52" s="13">
        <v>404190</v>
      </c>
      <c r="V52" s="13">
        <v>395205</v>
      </c>
      <c r="W52" s="25">
        <f t="shared" si="2"/>
        <v>5016414</v>
      </c>
      <c r="X52" s="26">
        <f t="shared" si="4"/>
        <v>3.934486937621392E-3</v>
      </c>
      <c r="Y52" s="9"/>
    </row>
    <row r="53" spans="1:128">
      <c r="A53" s="10" t="s">
        <v>555</v>
      </c>
      <c r="B53" s="43" t="s">
        <v>540</v>
      </c>
      <c r="C53" s="42" t="s">
        <v>64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46">
        <v>0</v>
      </c>
      <c r="P53" s="13">
        <v>578098</v>
      </c>
      <c r="Q53" s="13">
        <v>438136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25">
        <f t="shared" si="2"/>
        <v>1016234</v>
      </c>
      <c r="X53" s="26">
        <f t="shared" si="4"/>
        <v>7.9705530655299541E-4</v>
      </c>
      <c r="Y53" s="9"/>
    </row>
    <row r="54" spans="1:128">
      <c r="A54" s="10" t="s">
        <v>498</v>
      </c>
      <c r="B54" s="43" t="s">
        <v>539</v>
      </c>
      <c r="C54" s="42" t="s">
        <v>11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709</v>
      </c>
      <c r="K54" s="13">
        <v>1828</v>
      </c>
      <c r="L54" s="13">
        <v>2401</v>
      </c>
      <c r="M54" s="13">
        <v>1770</v>
      </c>
      <c r="N54" s="13">
        <v>2314</v>
      </c>
      <c r="O54" s="46">
        <v>2532</v>
      </c>
      <c r="P54" s="13">
        <v>1710</v>
      </c>
      <c r="Q54" s="13">
        <v>1713</v>
      </c>
      <c r="R54" s="13">
        <v>1753</v>
      </c>
      <c r="S54" s="13">
        <v>2815</v>
      </c>
      <c r="T54" s="13">
        <v>5199</v>
      </c>
      <c r="U54" s="13">
        <v>2524</v>
      </c>
      <c r="V54" s="13">
        <v>-76</v>
      </c>
      <c r="W54" s="25">
        <f t="shared" si="2"/>
        <v>27192</v>
      </c>
      <c r="X54" s="26">
        <f t="shared" si="4"/>
        <v>2.1327300499480484E-5</v>
      </c>
      <c r="Y54" s="9"/>
    </row>
    <row r="55" spans="1:128">
      <c r="A55" s="10" t="s">
        <v>553</v>
      </c>
      <c r="B55" s="43" t="s">
        <v>539</v>
      </c>
      <c r="C55" s="42" t="s">
        <v>53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46">
        <v>3292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25">
        <f t="shared" si="2"/>
        <v>3292</v>
      </c>
      <c r="X55" s="26">
        <f t="shared" si="4"/>
        <v>2.5819900428173636E-6</v>
      </c>
      <c r="Y55" s="9"/>
    </row>
    <row r="56" spans="1:128">
      <c r="A56" s="10" t="s">
        <v>514</v>
      </c>
      <c r="B56" s="43" t="s">
        <v>539</v>
      </c>
      <c r="C56" s="42" t="s">
        <v>9</v>
      </c>
      <c r="D56" s="13">
        <v>0</v>
      </c>
      <c r="E56" s="13">
        <v>255999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46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25">
        <f t="shared" si="2"/>
        <v>255999</v>
      </c>
      <c r="X56" s="26">
        <f t="shared" si="4"/>
        <v>2.0078580466925951E-4</v>
      </c>
      <c r="Y56" s="9"/>
    </row>
    <row r="57" spans="1:128">
      <c r="A57" s="10" t="s">
        <v>563</v>
      </c>
      <c r="B57" s="43" t="s">
        <v>539</v>
      </c>
      <c r="C57" s="42" t="s">
        <v>60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46">
        <v>0</v>
      </c>
      <c r="P57" s="13">
        <v>0</v>
      </c>
      <c r="Q57" s="13">
        <v>0</v>
      </c>
      <c r="R57" s="13">
        <v>9943</v>
      </c>
      <c r="S57" s="13">
        <v>0</v>
      </c>
      <c r="T57" s="13">
        <v>0</v>
      </c>
      <c r="U57" s="13">
        <v>0</v>
      </c>
      <c r="V57" s="13">
        <v>0</v>
      </c>
      <c r="W57" s="25">
        <f t="shared" si="2"/>
        <v>9943</v>
      </c>
      <c r="X57" s="26">
        <f t="shared" si="4"/>
        <v>7.7985197435398074E-6</v>
      </c>
      <c r="Y57" s="9"/>
    </row>
    <row r="58" spans="1:128">
      <c r="A58" s="10" t="s">
        <v>564</v>
      </c>
      <c r="B58" s="43" t="s">
        <v>539</v>
      </c>
      <c r="C58" s="42" t="s">
        <v>53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46">
        <v>0</v>
      </c>
      <c r="P58" s="13">
        <v>0</v>
      </c>
      <c r="Q58" s="13">
        <v>0</v>
      </c>
      <c r="R58" s="13">
        <v>2311</v>
      </c>
      <c r="S58" s="13">
        <v>0</v>
      </c>
      <c r="T58" s="13">
        <v>0</v>
      </c>
      <c r="U58" s="13">
        <v>0</v>
      </c>
      <c r="V58" s="13">
        <v>0</v>
      </c>
      <c r="W58" s="25">
        <f t="shared" si="2"/>
        <v>2311</v>
      </c>
      <c r="X58" s="26">
        <f t="shared" si="4"/>
        <v>1.8125695592196014E-6</v>
      </c>
      <c r="Y58" s="9"/>
    </row>
    <row r="59" spans="1:128">
      <c r="A59" s="10" t="s">
        <v>487</v>
      </c>
      <c r="B59" s="43" t="s">
        <v>539</v>
      </c>
      <c r="C59" s="42" t="s">
        <v>541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2000000</v>
      </c>
      <c r="J59" s="13">
        <v>2231757</v>
      </c>
      <c r="K59" s="13">
        <v>1414795</v>
      </c>
      <c r="L59" s="13">
        <v>353054</v>
      </c>
      <c r="M59" s="13">
        <v>109255</v>
      </c>
      <c r="N59" s="13">
        <v>0</v>
      </c>
      <c r="O59" s="46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25">
        <f t="shared" si="2"/>
        <v>6108861</v>
      </c>
      <c r="X59" s="26">
        <f t="shared" si="4"/>
        <v>4.7913178234979719E-3</v>
      </c>
      <c r="Y59" s="9"/>
    </row>
    <row r="60" spans="1:128">
      <c r="A60" s="10" t="s">
        <v>524</v>
      </c>
      <c r="B60" s="43" t="s">
        <v>539</v>
      </c>
      <c r="C60" s="42" t="s">
        <v>53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4508</v>
      </c>
      <c r="N60" s="13">
        <v>6478</v>
      </c>
      <c r="O60" s="46">
        <v>13539</v>
      </c>
      <c r="P60" s="13">
        <v>8565</v>
      </c>
      <c r="Q60" s="13">
        <v>18380</v>
      </c>
      <c r="R60" s="13">
        <v>33313</v>
      </c>
      <c r="S60" s="13">
        <v>45617</v>
      </c>
      <c r="T60" s="13">
        <v>42385</v>
      </c>
      <c r="U60" s="13">
        <v>50106</v>
      </c>
      <c r="V60" s="13">
        <v>61052</v>
      </c>
      <c r="W60" s="25">
        <f t="shared" si="2"/>
        <v>283943</v>
      </c>
      <c r="X60" s="26">
        <f t="shared" si="4"/>
        <v>2.2270291577390362E-4</v>
      </c>
      <c r="Y60" s="9"/>
    </row>
    <row r="61" spans="1:128">
      <c r="A61" s="10" t="s">
        <v>549</v>
      </c>
      <c r="B61" s="43" t="s">
        <v>539</v>
      </c>
      <c r="C61" s="42" t="s">
        <v>42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27484</v>
      </c>
      <c r="O61" s="46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25">
        <f t="shared" si="2"/>
        <v>27484</v>
      </c>
      <c r="X61" s="26">
        <f t="shared" si="4"/>
        <v>2.1556322702549339E-5</v>
      </c>
      <c r="Y61" s="9"/>
    </row>
    <row r="62" spans="1:128" ht="15.75" thickBot="1">
      <c r="A62" s="10" t="s">
        <v>505</v>
      </c>
      <c r="B62" s="44" t="s">
        <v>540</v>
      </c>
      <c r="C62" s="42" t="s">
        <v>53</v>
      </c>
      <c r="D62" s="13">
        <v>0</v>
      </c>
      <c r="E62" s="13">
        <v>0</v>
      </c>
      <c r="F62" s="13">
        <v>0</v>
      </c>
      <c r="G62" s="13">
        <v>2139585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46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25">
        <f t="shared" si="2"/>
        <v>2139585</v>
      </c>
      <c r="X62" s="26">
        <f t="shared" si="4"/>
        <v>1.6781248984694378E-3</v>
      </c>
      <c r="Y62" s="9"/>
    </row>
    <row r="63" spans="1:128" ht="15.75">
      <c r="A63" s="15" t="s">
        <v>1</v>
      </c>
      <c r="B63" s="28"/>
      <c r="C63" s="28"/>
      <c r="D63" s="16">
        <f t="shared" ref="D63:V63" si="5">SUM(D4:D62)</f>
        <v>86490308</v>
      </c>
      <c r="E63" s="16">
        <f t="shared" si="5"/>
        <v>62673644</v>
      </c>
      <c r="F63" s="16">
        <f t="shared" si="5"/>
        <v>55781327</v>
      </c>
      <c r="G63" s="16">
        <f t="shared" si="5"/>
        <v>74323258</v>
      </c>
      <c r="H63" s="16">
        <f t="shared" si="5"/>
        <v>60432187</v>
      </c>
      <c r="I63" s="16">
        <f t="shared" si="5"/>
        <v>58221132</v>
      </c>
      <c r="J63" s="16">
        <f t="shared" si="5"/>
        <v>64035336</v>
      </c>
      <c r="K63" s="16">
        <f t="shared" si="5"/>
        <v>63869326</v>
      </c>
      <c r="L63" s="16">
        <f t="shared" si="5"/>
        <v>62996275</v>
      </c>
      <c r="M63" s="16">
        <f t="shared" si="5"/>
        <v>64038154</v>
      </c>
      <c r="N63" s="16">
        <f t="shared" si="5"/>
        <v>54863573</v>
      </c>
      <c r="O63" s="16">
        <f t="shared" si="5"/>
        <v>63594728</v>
      </c>
      <c r="P63" s="16">
        <f t="shared" si="5"/>
        <v>66389428</v>
      </c>
      <c r="Q63" s="16">
        <f t="shared" si="5"/>
        <v>66440815</v>
      </c>
      <c r="R63" s="16">
        <f t="shared" si="5"/>
        <v>72605613</v>
      </c>
      <c r="S63" s="16">
        <f t="shared" si="5"/>
        <v>84179351</v>
      </c>
      <c r="T63" s="16">
        <f t="shared" ref="T63:U63" si="6">SUM(T4:T62)</f>
        <v>68142517</v>
      </c>
      <c r="U63" s="16">
        <f t="shared" si="6"/>
        <v>64216568</v>
      </c>
      <c r="V63" s="16">
        <f t="shared" si="5"/>
        <v>81692012</v>
      </c>
      <c r="W63" s="16">
        <f>SUM(D63:V63)</f>
        <v>1274985552</v>
      </c>
      <c r="X63" s="27">
        <f t="shared" si="4"/>
        <v>1</v>
      </c>
      <c r="Y63" s="6"/>
      <c r="Z63" s="2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ht="15.75">
      <c r="A64" s="34" t="s">
        <v>2</v>
      </c>
      <c r="B64" s="39"/>
      <c r="C64" s="39"/>
      <c r="D64" s="35" t="s">
        <v>3</v>
      </c>
      <c r="E64" s="36">
        <f>(E63-D63)/D63</f>
        <v>-0.27536801002026723</v>
      </c>
      <c r="F64" s="36">
        <f t="shared" ref="F64:M64" si="7">(F63-E63)/E63</f>
        <v>-0.1099715376370967</v>
      </c>
      <c r="G64" s="36">
        <f t="shared" si="7"/>
        <v>0.33240390641836109</v>
      </c>
      <c r="H64" s="36">
        <f t="shared" si="7"/>
        <v>-0.1869007276295665</v>
      </c>
      <c r="I64" s="36">
        <f t="shared" si="7"/>
        <v>-3.6587373546484427E-2</v>
      </c>
      <c r="J64" s="36">
        <f t="shared" si="7"/>
        <v>9.9864152418060168E-2</v>
      </c>
      <c r="K64" s="36">
        <f t="shared" si="7"/>
        <v>-2.5924748798069864E-3</v>
      </c>
      <c r="L64" s="36">
        <f t="shared" si="7"/>
        <v>-1.366933166008359E-2</v>
      </c>
      <c r="M64" s="36">
        <f t="shared" si="7"/>
        <v>1.6538739790566984E-2</v>
      </c>
      <c r="N64" s="36">
        <f t="shared" ref="N64:R64" si="8">(N63-M63)/M63</f>
        <v>-0.14326741835812443</v>
      </c>
      <c r="O64" s="36">
        <f t="shared" si="8"/>
        <v>0.15914302555540813</v>
      </c>
      <c r="P64" s="36">
        <f t="shared" si="8"/>
        <v>4.3945466674533147E-2</v>
      </c>
      <c r="Q64" s="36">
        <f t="shared" si="8"/>
        <v>7.7402384006079999E-4</v>
      </c>
      <c r="R64" s="36">
        <f t="shared" si="8"/>
        <v>9.2786309138441478E-2</v>
      </c>
      <c r="S64" s="36">
        <f t="shared" ref="S64" si="9">(S63-R63)/R63</f>
        <v>0.15940555449893384</v>
      </c>
      <c r="T64" s="36">
        <f t="shared" ref="T64" si="10">(T63-S63)/S63</f>
        <v>-0.19050793109583369</v>
      </c>
      <c r="U64" s="36">
        <f t="shared" ref="U64" si="11">(U63-T63)/T63</f>
        <v>-5.7613794923366275E-2</v>
      </c>
      <c r="V64" s="36">
        <f t="shared" ref="V64" si="12">(V63-U63)/U63</f>
        <v>0.27213294861849358</v>
      </c>
      <c r="W64" s="36"/>
      <c r="X64" s="37"/>
      <c r="Y64" s="6"/>
      <c r="Z64" s="2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ht="16.5" thickBot="1">
      <c r="A65" s="17" t="s">
        <v>536</v>
      </c>
      <c r="B65" s="29"/>
      <c r="C65" s="29"/>
      <c r="D65" s="38">
        <f t="shared" ref="D65:M65" si="13">COUNTIF(D4:D62,"&gt;0")</f>
        <v>17</v>
      </c>
      <c r="E65" s="38">
        <f t="shared" si="13"/>
        <v>16</v>
      </c>
      <c r="F65" s="38">
        <f t="shared" si="13"/>
        <v>12</v>
      </c>
      <c r="G65" s="38">
        <f t="shared" si="13"/>
        <v>14</v>
      </c>
      <c r="H65" s="38">
        <f t="shared" si="13"/>
        <v>14</v>
      </c>
      <c r="I65" s="38">
        <f t="shared" si="13"/>
        <v>14</v>
      </c>
      <c r="J65" s="38">
        <f t="shared" si="13"/>
        <v>17</v>
      </c>
      <c r="K65" s="38">
        <f t="shared" si="13"/>
        <v>16</v>
      </c>
      <c r="L65" s="38">
        <f t="shared" si="13"/>
        <v>17</v>
      </c>
      <c r="M65" s="38">
        <f t="shared" si="13"/>
        <v>17</v>
      </c>
      <c r="N65" s="38">
        <f t="shared" ref="N65:V65" si="14">COUNTIF(N4:N62,"&gt;0")</f>
        <v>21</v>
      </c>
      <c r="O65" s="38">
        <f t="shared" si="14"/>
        <v>18</v>
      </c>
      <c r="P65" s="38">
        <f t="shared" si="14"/>
        <v>15</v>
      </c>
      <c r="Q65" s="38">
        <f t="shared" si="14"/>
        <v>15</v>
      </c>
      <c r="R65" s="38">
        <f t="shared" si="14"/>
        <v>16</v>
      </c>
      <c r="S65" s="38">
        <f>COUNTIF(S4:S62,"&gt;0")</f>
        <v>14</v>
      </c>
      <c r="T65" s="38">
        <f t="shared" ref="T65:U65" si="15">COUNTIF(T4:T62,"&gt;0")</f>
        <v>13</v>
      </c>
      <c r="U65" s="38">
        <f t="shared" si="15"/>
        <v>14</v>
      </c>
      <c r="V65" s="38">
        <f t="shared" si="14"/>
        <v>12</v>
      </c>
      <c r="W65" s="18"/>
      <c r="X65" s="33"/>
      <c r="Y65" s="6"/>
      <c r="Z65" s="2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>
      <c r="A66" s="11"/>
      <c r="B66" s="30"/>
      <c r="C66" s="30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47"/>
      <c r="P66" s="12"/>
      <c r="Q66" s="12"/>
      <c r="R66" s="12"/>
      <c r="S66" s="12"/>
      <c r="T66" s="12"/>
      <c r="U66" s="12"/>
      <c r="V66" s="12"/>
      <c r="W66" s="12"/>
      <c r="X66" s="14"/>
    </row>
    <row r="67" spans="1:128" ht="15" customHeight="1">
      <c r="A67" s="61" t="s">
        <v>575</v>
      </c>
      <c r="B67" s="66"/>
      <c r="C67" s="66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3"/>
    </row>
    <row r="68" spans="1:128">
      <c r="A68" s="11"/>
      <c r="B68" s="30"/>
      <c r="C68" s="30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47"/>
      <c r="P68" s="12"/>
      <c r="Q68" s="12"/>
      <c r="R68" s="12"/>
      <c r="S68" s="12"/>
      <c r="T68" s="12"/>
      <c r="U68" s="12"/>
      <c r="V68" s="12"/>
      <c r="W68" s="12"/>
      <c r="X68" s="14"/>
    </row>
    <row r="69" spans="1:128" ht="15.75" customHeight="1" thickBot="1">
      <c r="A69" s="52" t="s">
        <v>0</v>
      </c>
      <c r="B69" s="65"/>
      <c r="C69" s="65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4"/>
    </row>
  </sheetData>
  <mergeCells count="4">
    <mergeCell ref="A1:X1"/>
    <mergeCell ref="A2:X2"/>
    <mergeCell ref="A69:X69"/>
    <mergeCell ref="A67:X67"/>
  </mergeCells>
  <printOptions horizontalCentered="1"/>
  <pageMargins left="0.5" right="0.5" top="0.5" bottom="0.5" header="0.3" footer="0.3"/>
  <pageSetup paperSize="5" scale="42" fitToHeight="0" orientation="landscape" r:id="rId1"/>
  <headerFooter>
    <oddFooter>&amp;L&amp;14Office of Economic and Demographic Research&amp;C&amp;14Last Updated: November 2025&amp;R&amp;14Page &amp;P of &amp;N</oddFooter>
  </headerFooter>
  <ignoredErrors>
    <ignoredError sqref="D63:M63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County Expenditures</vt:lpstr>
      <vt:lpstr>Municipal Expenditures</vt:lpstr>
      <vt:lpstr>SD Expenditures</vt:lpstr>
      <vt:lpstr>'County Expenditures'!Print_Area</vt:lpstr>
      <vt:lpstr>'Municipal Expenditures'!Print_Area</vt:lpstr>
      <vt:lpstr>'SD Expenditures'!Print_Area</vt:lpstr>
      <vt:lpstr>'County Expenditures'!Print_Titles</vt:lpstr>
      <vt:lpstr>'Municipal Expenditures'!Print_Titles</vt:lpstr>
      <vt:lpstr>'SD Expenditures'!Print_Titles</vt:lpstr>
    </vt:vector>
  </TitlesOfParts>
  <Company>Florida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Legislature</dc:creator>
  <cp:lastModifiedBy>O'Cain, Steve</cp:lastModifiedBy>
  <cp:lastPrinted>2025-11-20T22:41:07Z</cp:lastPrinted>
  <dcterms:created xsi:type="dcterms:W3CDTF">2000-08-31T21:26:31Z</dcterms:created>
  <dcterms:modified xsi:type="dcterms:W3CDTF">2025-11-20T22:58:32Z</dcterms:modified>
</cp:coreProperties>
</file>